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3635" windowHeight="5505" tabRatio="878" activeTab="0"/>
  </bookViews>
  <sheets>
    <sheet name="Overview" sheetId="1" r:id="rId1"/>
    <sheet name="ArkansasRP" sheetId="2" r:id="rId2"/>
    <sheet name="AustinBluffs" sheetId="3" r:id="rId3"/>
    <sheet name="BearCrCS" sheetId="4" r:id="rId4"/>
    <sheet name="BlkForest16" sheetId="5" r:id="rId5"/>
    <sheet name="BlkForestR" sheetId="6" r:id="rId6"/>
    <sheet name="BriarGate" sheetId="7" r:id="rId7"/>
    <sheet name="CottonWoodCr" sheetId="8" r:id="rId8"/>
    <sheet name="CrewsGulch" sheetId="9" r:id="rId9"/>
    <sheet name="DouglasUteV" sheetId="10" r:id="rId10"/>
    <sheet name="FalconCity" sheetId="11" r:id="rId11"/>
    <sheet name="FalconTrail" sheetId="12" r:id="rId12"/>
    <sheet name="Foothills" sheetId="13" r:id="rId13"/>
    <sheet name="FoxRunR" sheetId="14" r:id="rId14"/>
    <sheet name="Homestead" sheetId="15" r:id="rId15"/>
    <sheet name="HomeStdRanch" sheetId="16" r:id="rId16"/>
    <sheet name="LaForet" sheetId="17" r:id="rId17"/>
    <sheet name="LPMarinas" sheetId="18" r:id="rId18"/>
    <sheet name="MesaSprings" sheetId="19" r:id="rId19"/>
    <sheet name="MesaValley" sheetId="20" r:id="rId20"/>
    <sheet name="Midland" sheetId="21" r:id="rId21"/>
    <sheet name="MonValley" sheetId="22" r:id="rId22"/>
    <sheet name="PaintMineI" sheetId="23" r:id="rId23"/>
    <sheet name="PalmerDiv" sheetId="24" r:id="rId24"/>
    <sheet name="PalmerMesa" sheetId="25" r:id="rId25"/>
    <sheet name="ResearchPkwy" sheetId="26" r:id="rId26"/>
    <sheet name="RWFountain" sheetId="27" r:id="rId27"/>
    <sheet name="RockIslandL" sheetId="28" r:id="rId28"/>
    <sheet name="RockIslandR" sheetId="29" r:id="rId29"/>
    <sheet name="RockRimmon" sheetId="30" r:id="rId30"/>
    <sheet name="SandCrN" sheetId="31" r:id="rId31"/>
    <sheet name="SantaFeM" sheetId="32" r:id="rId32"/>
    <sheet name="SantaFeN" sheetId="33" r:id="rId33"/>
    <sheet name="SantaFeS" sheetId="34" r:id="rId34"/>
    <sheet name="ShooksRun" sheetId="35" r:id="rId35"/>
    <sheet name="Sinton" sheetId="36" r:id="rId36"/>
    <sheet name="SkyWoodA" sheetId="37" r:id="rId37"/>
    <sheet name="Stetson" sheetId="38" r:id="rId38"/>
    <sheet name="TempGapG" sheetId="39" r:id="rId39"/>
    <sheet name="WildHorseCity" sheetId="40" r:id="rId40"/>
    <sheet name="Woodmen" sheetId="41" r:id="rId41"/>
    <sheet name="RTD" sheetId="42" r:id="rId42"/>
    <sheet name="Coverage" sheetId="43" r:id="rId43"/>
  </sheets>
  <definedNames/>
  <calcPr fullCalcOnLoad="1"/>
</workbook>
</file>

<file path=xl/sharedStrings.xml><?xml version="1.0" encoding="utf-8"?>
<sst xmlns="http://schemas.openxmlformats.org/spreadsheetml/2006/main" count="6253" uniqueCount="3774">
  <si>
    <t>Washout N</t>
  </si>
  <si>
    <t>Flag, Red</t>
  </si>
  <si>
    <t>38 45.120</t>
  </si>
  <si>
    <t>-104 45.432</t>
  </si>
  <si>
    <t>Washout S</t>
  </si>
  <si>
    <t>Palmer Divide Trail E of Air Force Academy</t>
  </si>
  <si>
    <t>PDTwth</t>
  </si>
  <si>
    <t>39  4,242</t>
  </si>
  <si>
    <t>-104 34.548</t>
  </si>
  <si>
    <t>Woodlake TH</t>
  </si>
  <si>
    <t>PDTeot</t>
  </si>
  <si>
    <t>39  3.432</t>
  </si>
  <si>
    <t>-104 36.133</t>
  </si>
  <si>
    <t>End of trail for now</t>
  </si>
  <si>
    <r>
      <t>Woodlake TH S of Hodgen Rd (</t>
    </r>
    <r>
      <rPr>
        <b/>
        <sz val="10"/>
        <color indexed="10"/>
        <rFont val="Arial"/>
        <family val="2"/>
      </rPr>
      <t>PDTwth</t>
    </r>
    <r>
      <rPr>
        <sz val="10"/>
        <rFont val="Arial"/>
        <family val="2"/>
      </rPr>
      <t>)</t>
    </r>
  </si>
  <si>
    <r>
      <t xml:space="preserve"> End of Trail (</t>
    </r>
    <r>
      <rPr>
        <b/>
        <sz val="10"/>
        <color indexed="10"/>
        <rFont val="Arial"/>
        <family val="2"/>
      </rPr>
      <t>PDTeot</t>
    </r>
    <r>
      <rPr>
        <sz val="10"/>
        <rFont val="Arial"/>
        <family val="2"/>
      </rPr>
      <t>)</t>
    </r>
  </si>
  <si>
    <t>Easiest</t>
  </si>
  <si>
    <t>Follows Kiowa Creek upstream (SW) - El Paso County</t>
  </si>
  <si>
    <t>End of Trail</t>
  </si>
  <si>
    <t>Resume old trail</t>
  </si>
  <si>
    <t>38 43.751</t>
  </si>
  <si>
    <t>-104 44.020</t>
  </si>
  <si>
    <t>Carson Ft Bridge</t>
  </si>
  <si>
    <t>Bridge</t>
  </si>
  <si>
    <t>Share bridge with pipes/wires</t>
  </si>
  <si>
    <t>38 43.541</t>
  </si>
  <si>
    <t>-104 43.790</t>
  </si>
  <si>
    <t>WillowSprings</t>
  </si>
  <si>
    <t>Fishing Area</t>
  </si>
  <si>
    <t>Willow Springs Pond</t>
  </si>
  <si>
    <t>38 43.359</t>
  </si>
  <si>
    <t>-104 43.582</t>
  </si>
  <si>
    <t>FountainCr N</t>
  </si>
  <si>
    <t>38 43.075</t>
  </si>
  <si>
    <t>-104 43.444</t>
  </si>
  <si>
    <t>Observe N</t>
  </si>
  <si>
    <t>Northern Observation shelter</t>
  </si>
  <si>
    <t>Southern Observation Shelter</t>
  </si>
  <si>
    <t>38 42.854</t>
  </si>
  <si>
    <t>-104 43.307</t>
  </si>
  <si>
    <t>Observe S</t>
  </si>
  <si>
    <t>38 42.796</t>
  </si>
  <si>
    <t>-104 43.214</t>
  </si>
  <si>
    <t>Alt Tr N</t>
  </si>
  <si>
    <t>Alternate trail N junction</t>
  </si>
  <si>
    <t>-104 44.054</t>
  </si>
  <si>
    <t>BFRw1</t>
  </si>
  <si>
    <t>39  1.555</t>
  </si>
  <si>
    <t>-104 44.146</t>
  </si>
  <si>
    <t>BFRw2</t>
  </si>
  <si>
    <t>39  1.314</t>
  </si>
  <si>
    <t>-104 44.231</t>
  </si>
  <si>
    <t>BFRw3</t>
  </si>
  <si>
    <t>39  1.274</t>
  </si>
  <si>
    <t>-104 44.184</t>
  </si>
  <si>
    <t>BFRwm1</t>
  </si>
  <si>
    <t>39  1.288</t>
  </si>
  <si>
    <t>-104 44.166</t>
  </si>
  <si>
    <t>BFRem1</t>
  </si>
  <si>
    <t>39  1.325</t>
  </si>
  <si>
    <t>-104 44.109</t>
  </si>
  <si>
    <t>BFRem2</t>
  </si>
  <si>
    <t>39  1.470</t>
  </si>
  <si>
    <t>-104 44.011</t>
  </si>
  <si>
    <t>BFRem3</t>
  </si>
  <si>
    <t>39  1.401</t>
  </si>
  <si>
    <t>-104 44.073</t>
  </si>
  <si>
    <t>BFRwm2</t>
  </si>
  <si>
    <t>39  1.441</t>
  </si>
  <si>
    <t>-104 44.141</t>
  </si>
  <si>
    <t>BFRwm3</t>
  </si>
  <si>
    <t>39  1.376</t>
  </si>
  <si>
    <t>-104 44.229</t>
  </si>
  <si>
    <t>BFR-up</t>
  </si>
  <si>
    <t>39  1.358</t>
  </si>
  <si>
    <t>-104 44.176</t>
  </si>
  <si>
    <t>Milam UP</t>
  </si>
  <si>
    <t>BFRw4</t>
  </si>
  <si>
    <t>39  1.213</t>
  </si>
  <si>
    <t>-104 44.245</t>
  </si>
  <si>
    <t>BFRw5</t>
  </si>
  <si>
    <t>39  1.154</t>
  </si>
  <si>
    <t>-104 44.217</t>
  </si>
  <si>
    <t>BFRtable</t>
  </si>
  <si>
    <t>39  1.062</t>
  </si>
  <si>
    <t>Parking</t>
  </si>
  <si>
    <t>BFRw6</t>
  </si>
  <si>
    <t>39  1.035</t>
  </si>
  <si>
    <t>-104 44.135</t>
  </si>
  <si>
    <t>BFRm1</t>
  </si>
  <si>
    <t>39  1.034</t>
  </si>
  <si>
    <t>-104 44.087</t>
  </si>
  <si>
    <t>BFRm2</t>
  </si>
  <si>
    <t>39  1.176</t>
  </si>
  <si>
    <t>-104 44.081</t>
  </si>
  <si>
    <t>BFRm3</t>
  </si>
  <si>
    <t>39  1.076</t>
  </si>
  <si>
    <t>-104 44.143</t>
  </si>
  <si>
    <t>BFRw7</t>
  </si>
  <si>
    <t>BFR-rr</t>
  </si>
  <si>
    <t>39  0.994</t>
  </si>
  <si>
    <t>-104 44.162</t>
  </si>
  <si>
    <t>39  0.963</t>
  </si>
  <si>
    <t>-104 44.132</t>
  </si>
  <si>
    <t>39  0.827</t>
  </si>
  <si>
    <t>-104 44.200</t>
  </si>
  <si>
    <t>BFR-sr</t>
  </si>
  <si>
    <t>Shoup Rd</t>
  </si>
  <si>
    <t>BFRm</t>
  </si>
  <si>
    <t>39  0.884</t>
  </si>
  <si>
    <t>-104 44.099</t>
  </si>
  <si>
    <t>39  0.184</t>
  </si>
  <si>
    <t>-104 44.276</t>
  </si>
  <si>
    <t>TH Parking</t>
  </si>
  <si>
    <t>BFRw</t>
  </si>
  <si>
    <t>N side Shoup Rd at Donovan Lane not in (route)</t>
  </si>
  <si>
    <t>Just N of Shoup Rd on E side of Milam
Couple picnic tables on dead end trail N of here.</t>
  </si>
  <si>
    <t>End of loop</t>
  </si>
  <si>
    <r>
      <t>Trailhead N of Shoup on Milam (</t>
    </r>
    <r>
      <rPr>
        <b/>
        <sz val="10"/>
        <color indexed="20"/>
        <rFont val="Arial"/>
        <family val="2"/>
      </rPr>
      <t>BFRth</t>
    </r>
    <r>
      <rPr>
        <sz val="10"/>
        <rFont val="Arial"/>
        <family val="2"/>
      </rPr>
      <t>)</t>
    </r>
  </si>
  <si>
    <r>
      <t>Just E of Trailhead (</t>
    </r>
    <r>
      <rPr>
        <b/>
        <sz val="10"/>
        <color indexed="20"/>
        <rFont val="Arial"/>
        <family val="2"/>
      </rPr>
      <t>BFRw</t>
    </r>
    <r>
      <rPr>
        <sz val="10"/>
        <rFont val="Arial"/>
        <family val="2"/>
      </rPr>
      <t>)</t>
    </r>
  </si>
  <si>
    <t>Dirt Rd NE</t>
  </si>
  <si>
    <t>Resume Trail heading S</t>
  </si>
  <si>
    <t>SFMlbm</t>
  </si>
  <si>
    <t>38 50.163</t>
  </si>
  <si>
    <t>-104 49.775</t>
  </si>
  <si>
    <t>LowBr Monument</t>
  </si>
  <si>
    <t>Low Bridge over Monument Cr</t>
  </si>
  <si>
    <t>38 49.857</t>
  </si>
  <si>
    <t>-104 50.031</t>
  </si>
  <si>
    <t>Midland Trail</t>
  </si>
  <si>
    <t>SFMbccs</t>
  </si>
  <si>
    <t>BCCS Tr</t>
  </si>
  <si>
    <t>Bear Cr Colo Springs Trail</t>
  </si>
  <si>
    <t>SFMlbf</t>
  </si>
  <si>
    <t>38 48.937</t>
  </si>
  <si>
    <t>-104 49.086</t>
  </si>
  <si>
    <t>FT-sth</t>
  </si>
  <si>
    <t>39  0.016</t>
  </si>
  <si>
    <t>Stadium TH</t>
  </si>
  <si>
    <t>Dirt Parking area on Right side of Academy Dr</t>
  </si>
  <si>
    <t>Single Track - Few Rocky sections, some sandy spots, one creek ford</t>
  </si>
  <si>
    <t>38 59.825</t>
  </si>
  <si>
    <t>Stadium Via</t>
  </si>
  <si>
    <t>Via above Falcon Stadium</t>
  </si>
  <si>
    <t>FT-mce</t>
  </si>
  <si>
    <t>38 58.357</t>
  </si>
  <si>
    <t>-104 52.495</t>
  </si>
  <si>
    <t>-104 50.759</t>
  </si>
  <si>
    <t>-104 51.005</t>
  </si>
  <si>
    <t>MonumentCr E</t>
  </si>
  <si>
    <t>FT-mcm</t>
  </si>
  <si>
    <t>38 58.386</t>
  </si>
  <si>
    <t>-104 53.017</t>
  </si>
  <si>
    <t>38 58.430</t>
  </si>
  <si>
    <t>-104 53.032</t>
  </si>
  <si>
    <t>Another Bridge</t>
  </si>
  <si>
    <t>FT-cr</t>
  </si>
  <si>
    <t>FT-cr2</t>
  </si>
  <si>
    <t>38 58.498</t>
  </si>
  <si>
    <t>-104 53.411</t>
  </si>
  <si>
    <t>Yet another Bridge</t>
  </si>
  <si>
    <t>38 58.626</t>
  </si>
  <si>
    <t>-104 53.521</t>
  </si>
  <si>
    <t>Foot bridge is a beam, bikes ford small creek.</t>
  </si>
  <si>
    <t>FTford</t>
  </si>
  <si>
    <t>38 59.270</t>
  </si>
  <si>
    <t>-104 53.907</t>
  </si>
  <si>
    <t>Highest point</t>
  </si>
  <si>
    <t>Highest Pt</t>
  </si>
  <si>
    <t>FTapex</t>
  </si>
  <si>
    <t>FT-sv</t>
  </si>
  <si>
    <t>FT-sct</t>
  </si>
  <si>
    <t>38 59.338</t>
  </si>
  <si>
    <t>-104 53.900</t>
  </si>
  <si>
    <t>Stanley Tr</t>
  </si>
  <si>
    <t>Stanley Canyon Trailhead</t>
  </si>
  <si>
    <t>FT-1</t>
  </si>
  <si>
    <t>38 59.873</t>
  </si>
  <si>
    <t>-104 53.251</t>
  </si>
  <si>
    <t>CWC Tr</t>
  </si>
  <si>
    <t>Cottonwood Cr Map - incomplete</t>
  </si>
  <si>
    <t>SFM-st</t>
  </si>
  <si>
    <t>38 52.965</t>
  </si>
  <si>
    <t>-104 49.753</t>
  </si>
  <si>
    <t>ST Tr</t>
  </si>
  <si>
    <t>SFM-tg</t>
  </si>
  <si>
    <t>38 52.910</t>
  </si>
  <si>
    <t>-104 49.745</t>
  </si>
  <si>
    <t>TG Tr</t>
  </si>
  <si>
    <t>Templeton Gap Tr</t>
  </si>
  <si>
    <t>Sinton Tr</t>
  </si>
  <si>
    <t>SFMgoose</t>
  </si>
  <si>
    <t>38 52.715</t>
  </si>
  <si>
    <t>-104 49.830</t>
  </si>
  <si>
    <t>GooseGossage</t>
  </si>
  <si>
    <t>Goose Gossage Youth Sports Complex</t>
  </si>
  <si>
    <t>SFMbeacon</t>
  </si>
  <si>
    <t>38 52.097</t>
  </si>
  <si>
    <t>-104 49.623</t>
  </si>
  <si>
    <t>Beacon St</t>
  </si>
  <si>
    <t>Follow Beacon St South to next turn</t>
  </si>
  <si>
    <t>SFMdne</t>
  </si>
  <si>
    <t>38 52.039</t>
  </si>
  <si>
    <t>-104 49.690</t>
  </si>
  <si>
    <r>
      <t xml:space="preserve">Lots of variations.  Track follows options to get more complete coverage, route covers a good portion of them.
</t>
    </r>
  </si>
  <si>
    <t>Segments: BFRe4-BFRem1, BFRem1-BFRem3, BFRem2-BFRetop, BFR21-BFRwm2, BFRw2-BFRwm3, BFRw3-BFRw5, BFRe4-BFRem1 not in route.  County map doesn't show Milam road running thru park.</t>
  </si>
  <si>
    <t>elpasoco.com/Parks/Facilities.htm</t>
  </si>
  <si>
    <t>Wide open spaces</t>
  </si>
  <si>
    <t>Sandy dirt</t>
  </si>
  <si>
    <t>Hd</t>
  </si>
  <si>
    <t>Follows Trails in Homestead Ranch Regional Park.</t>
  </si>
  <si>
    <t>Planning - hiking only</t>
  </si>
  <si>
    <t>W side of Douglas Cr Open Space</t>
  </si>
  <si>
    <t>ST-cb</t>
  </si>
  <si>
    <t>38 53.425</t>
  </si>
  <si>
    <t>-104 50.921</t>
  </si>
  <si>
    <t>Centennial Blvd</t>
  </si>
  <si>
    <t>Unusual narrow tunnel under Centennial Blvd</t>
  </si>
  <si>
    <t>38 53.786</t>
  </si>
  <si>
    <t>-104 51.702</t>
  </si>
  <si>
    <t>GOG Rd E</t>
  </si>
  <si>
    <t>Follow Trail along S side of Garden Of Gods Rd</t>
  </si>
  <si>
    <t>STgoge</t>
  </si>
  <si>
    <t>STawdn</t>
  </si>
  <si>
    <t>38 53.808</t>
  </si>
  <si>
    <t>-104 52.268</t>
  </si>
  <si>
    <t>ArrowsW Dr N</t>
  </si>
  <si>
    <t>End of trail proper - Follow Arrowswest Dr S</t>
  </si>
  <si>
    <t>STawds</t>
  </si>
  <si>
    <t>38 53.782</t>
  </si>
  <si>
    <t>-104 52.289</t>
  </si>
  <si>
    <t>ArrowsW Dr S</t>
  </si>
  <si>
    <t>Head W to 30th St</t>
  </si>
  <si>
    <t>STfth</t>
  </si>
  <si>
    <t>38 53.805</t>
  </si>
  <si>
    <t>-104 52.403</t>
  </si>
  <si>
    <t>FTH Tr</t>
  </si>
  <si>
    <t>Santa Fe Trail (mid)</t>
  </si>
  <si>
    <r>
      <t xml:space="preserve">Foothills Tr at Garden of Gods Rd </t>
    </r>
    <r>
      <rPr>
        <sz val="10"/>
        <rFont val="Arial"/>
        <family val="2"/>
      </rPr>
      <t>(</t>
    </r>
    <r>
      <rPr>
        <b/>
        <sz val="10"/>
        <color indexed="14"/>
        <rFont val="Arial"/>
        <family val="2"/>
      </rPr>
      <t>STfth</t>
    </r>
    <r>
      <rPr>
        <sz val="10"/>
        <rFont val="Arial"/>
        <family val="0"/>
      </rPr>
      <t>)</t>
    </r>
  </si>
  <si>
    <t>BFRth</t>
  </si>
  <si>
    <t>-104 44.068</t>
  </si>
  <si>
    <t>39  0.899</t>
  </si>
  <si>
    <t>-104 44.039</t>
  </si>
  <si>
    <t>BFRe1</t>
  </si>
  <si>
    <t>BFRe2</t>
  </si>
  <si>
    <t>39  1.052</t>
  </si>
  <si>
    <t>-104 44.059</t>
  </si>
  <si>
    <t>BFRe3</t>
  </si>
  <si>
    <t>39  1.071</t>
  </si>
  <si>
    <t>-104 44,058</t>
  </si>
  <si>
    <t>BFRe4</t>
  </si>
  <si>
    <t>39  1.207</t>
  </si>
  <si>
    <t>-104 44.034</t>
  </si>
  <si>
    <t>Trail goes E</t>
  </si>
  <si>
    <t>BFRe5</t>
  </si>
  <si>
    <t>39  1.210</t>
  </si>
  <si>
    <t>-104 43.799</t>
  </si>
  <si>
    <t>Trail to E exits park, track goes N</t>
  </si>
  <si>
    <t>BFRe6</t>
  </si>
  <si>
    <t>39  1.366</t>
  </si>
  <si>
    <t>-104 43.920</t>
  </si>
  <si>
    <t>BFRe7</t>
  </si>
  <si>
    <t>39  1.409</t>
  </si>
  <si>
    <t>-104 43.907</t>
  </si>
  <si>
    <t>BFRetop</t>
  </si>
  <si>
    <t>39  1.583</t>
  </si>
  <si>
    <t>E Summit</t>
  </si>
  <si>
    <t>BFRcpe</t>
  </si>
  <si>
    <t>39  1.651</t>
  </si>
  <si>
    <t>-104 44.010</t>
  </si>
  <si>
    <t>Cathedral Pines Trail E junction share W</t>
  </si>
  <si>
    <t>CP Tr E</t>
  </si>
  <si>
    <t>BFRcpw</t>
  </si>
  <si>
    <t>39  1.648</t>
  </si>
  <si>
    <t>-104 44.035</t>
  </si>
  <si>
    <t>CP Tr W</t>
  </si>
  <si>
    <t>Cathedral Pines Trail W junction track S</t>
  </si>
  <si>
    <t>BFRwtop</t>
  </si>
  <si>
    <t>39  1.589</t>
  </si>
  <si>
    <r>
      <t>Santa Fe Tr @ Goose Gossage Park (</t>
    </r>
    <r>
      <rPr>
        <b/>
        <sz val="10"/>
        <color indexed="14"/>
        <rFont val="Arial"/>
        <family val="2"/>
      </rPr>
      <t>STsfm</t>
    </r>
    <r>
      <rPr>
        <sz val="10"/>
        <rFont val="Arial"/>
        <family val="0"/>
      </rPr>
      <t>)</t>
    </r>
  </si>
  <si>
    <t>RIL</t>
  </si>
  <si>
    <t>Rock Island Line Trail In Colorado Springs</t>
  </si>
  <si>
    <t>RILsfm</t>
  </si>
  <si>
    <t>38 52.084</t>
  </si>
  <si>
    <t>ResearchPkwy</t>
  </si>
  <si>
    <t>Research Parkway Multiuse Path in Northeast Colorado Springs</t>
  </si>
  <si>
    <t>MUPS - connector</t>
  </si>
  <si>
    <t>Concrete, Single track, creek bed</t>
  </si>
  <si>
    <t>Can follow Paseo Rd down from top of ridge to end</t>
  </si>
  <si>
    <t>R*Fpms</t>
  </si>
  <si>
    <t>Concrete paths</t>
  </si>
  <si>
    <t>Covers a short section of Austin Bluffs Pkwy path before following Stetson Hills path.</t>
  </si>
  <si>
    <t>Medium for average grade</t>
  </si>
  <si>
    <t>STS-tr</t>
  </si>
  <si>
    <t>38 54.655</t>
  </si>
  <si>
    <t>-104 42.416</t>
  </si>
  <si>
    <t>Trail S</t>
  </si>
  <si>
    <t>Trail heading S may be private</t>
  </si>
  <si>
    <t>38 57.807</t>
  </si>
  <si>
    <t>-104 45.069</t>
  </si>
  <si>
    <t>Briargate Trail N junction</t>
  </si>
  <si>
    <t>38 57.635</t>
  </si>
  <si>
    <t>-104 44.707</t>
  </si>
  <si>
    <t>MUPS powerline/connector</t>
  </si>
  <si>
    <t>Mid - some good climbs</t>
  </si>
  <si>
    <t>Concrete, some residential street use</t>
  </si>
  <si>
    <t>Austin Bluffs Path</t>
  </si>
  <si>
    <t>natural surfaces</t>
  </si>
  <si>
    <t>Fd</t>
  </si>
  <si>
    <t>Can follow War Eagle West around to Rockrimmon and SW to Vindicator bike lanes to access Ute Valley</t>
  </si>
  <si>
    <t>EOT for now</t>
  </si>
  <si>
    <t>Mild - some prolonged uphill</t>
  </si>
  <si>
    <r>
      <t>SFM Tr at Rock Island RR (</t>
    </r>
    <r>
      <rPr>
        <b/>
        <sz val="10"/>
        <color indexed="40"/>
        <rFont val="Arial"/>
        <family val="2"/>
      </rPr>
      <t>MOVsfmn</t>
    </r>
    <r>
      <rPr>
        <sz val="10"/>
        <rFont val="Arial"/>
        <family val="0"/>
      </rPr>
      <t>)</t>
    </r>
  </si>
  <si>
    <r>
      <t>SFM Tr N of Bijou St (</t>
    </r>
    <r>
      <rPr>
        <b/>
        <sz val="10"/>
        <color indexed="40"/>
        <rFont val="Arial"/>
        <family val="2"/>
      </rPr>
      <t>MOVsfns</t>
    </r>
    <r>
      <rPr>
        <sz val="10"/>
        <rFont val="Arial"/>
        <family val="0"/>
      </rPr>
      <t>)</t>
    </r>
  </si>
  <si>
    <r>
      <t>AFA S entrance @I25 (</t>
    </r>
    <r>
      <rPr>
        <b/>
        <sz val="10"/>
        <color indexed="11"/>
        <rFont val="Arial"/>
        <family val="2"/>
      </rPr>
      <t>RPYafa</t>
    </r>
    <r>
      <rPr>
        <sz val="10"/>
        <rFont val="Arial"/>
        <family val="2"/>
      </rPr>
      <t>)</t>
    </r>
  </si>
  <si>
    <r>
      <t>Wolf Lake Dr (</t>
    </r>
    <r>
      <rPr>
        <b/>
        <sz val="10"/>
        <color indexed="11"/>
        <rFont val="Arial"/>
        <family val="2"/>
      </rPr>
      <t>RPYwld</t>
    </r>
    <r>
      <rPr>
        <sz val="10"/>
        <rFont val="Arial"/>
        <family val="0"/>
      </rPr>
      <t>)</t>
    </r>
  </si>
  <si>
    <t>Concrete Paths</t>
  </si>
  <si>
    <t>Follows Research Pkwy from South entrance to Air Force Academy to Wolf Lake Dr.</t>
  </si>
  <si>
    <t>-104 49.697</t>
  </si>
  <si>
    <t>38 51.072</t>
  </si>
  <si>
    <r>
      <t>County Line Rd (</t>
    </r>
    <r>
      <rPr>
        <b/>
        <sz val="10"/>
        <color indexed="17"/>
        <rFont val="Arial"/>
        <family val="2"/>
      </rPr>
      <t>SFNclr</t>
    </r>
    <r>
      <rPr>
        <sz val="10"/>
        <rFont val="Arial"/>
        <family val="2"/>
      </rPr>
      <t>)</t>
    </r>
  </si>
  <si>
    <r>
      <t>Edmondson Trailhead on Woodmen Rd (</t>
    </r>
    <r>
      <rPr>
        <b/>
        <sz val="10"/>
        <color indexed="17"/>
        <rFont val="Arial"/>
        <family val="2"/>
      </rPr>
      <t>SFNeth</t>
    </r>
    <r>
      <rPr>
        <sz val="10"/>
        <rFont val="Arial"/>
        <family val="0"/>
      </rPr>
      <t>)</t>
    </r>
  </si>
  <si>
    <t>Greenland Trail (CO_CR)</t>
  </si>
  <si>
    <t>Santa Fe Mid</t>
  </si>
  <si>
    <t>LaForet</t>
  </si>
  <si>
    <t>La Foret Trail in Colorado Springs</t>
  </si>
  <si>
    <t>Midland</t>
  </si>
  <si>
    <t>Midland Trail in Colorado Springs</t>
  </si>
  <si>
    <t>CrewsGulch</t>
  </si>
  <si>
    <t>AB</t>
  </si>
  <si>
    <t>Austin Bluffs paths</t>
  </si>
  <si>
    <t>Fountain Cr Tr, Pikes Peak Greenway</t>
  </si>
  <si>
    <t>Pikes Peak Greenway</t>
  </si>
  <si>
    <t>La Foret Paths</t>
  </si>
  <si>
    <t>Cotton Wood Cr Paths in Colorado Springs</t>
  </si>
  <si>
    <t>BriarGate</t>
  </si>
  <si>
    <t>BriarGate Trails in Colorado Springs</t>
  </si>
  <si>
    <t>BearCrCS</t>
  </si>
  <si>
    <t>SandCrN</t>
  </si>
  <si>
    <t>SCNbr</t>
  </si>
  <si>
    <t>38 53.927</t>
  </si>
  <si>
    <t>Barnes Rd</t>
  </si>
  <si>
    <t>Start of Track on Barnes Rd W of Powers Blvd</t>
  </si>
  <si>
    <t>SCNfords</t>
  </si>
  <si>
    <t>Ford S</t>
  </si>
  <si>
    <t>SCNspt</t>
  </si>
  <si>
    <t>38 54.457</t>
  </si>
  <si>
    <t>-104 42.234</t>
  </si>
  <si>
    <t>Setson Pk Tr</t>
  </si>
  <si>
    <t>Trail to Stetson Park and Elementary</t>
  </si>
  <si>
    <t>SCN-sp</t>
  </si>
  <si>
    <t>38 54.453</t>
  </si>
  <si>
    <t>Stetson Park</t>
  </si>
  <si>
    <t>Probably best place to park 4 this trail</t>
  </si>
  <si>
    <t>SCNsts</t>
  </si>
  <si>
    <t>38 54.686</t>
  </si>
  <si>
    <t>-104 42.158</t>
  </si>
  <si>
    <t>StetsonHills Tr</t>
  </si>
  <si>
    <t>SCNfordm</t>
  </si>
  <si>
    <t>Middle Ford</t>
  </si>
  <si>
    <t>SCNfordn</t>
  </si>
  <si>
    <t>N Ford</t>
  </si>
  <si>
    <t>SCNdubup</t>
  </si>
  <si>
    <t>Dublin UP</t>
  </si>
  <si>
    <t>Go under Dublin</t>
  </si>
  <si>
    <t>Short spur to Stetson Hills Trail
Beware washout N side of UP</t>
  </si>
  <si>
    <r>
      <t>Barns Rd E of Powers (</t>
    </r>
    <r>
      <rPr>
        <b/>
        <sz val="10"/>
        <color indexed="40"/>
        <rFont val="Arial"/>
        <family val="2"/>
      </rPr>
      <t>SCNbr</t>
    </r>
    <r>
      <rPr>
        <sz val="10"/>
        <rFont val="Arial"/>
        <family val="2"/>
      </rPr>
      <t>)</t>
    </r>
  </si>
  <si>
    <r>
      <t>Dirt Rd N of Dublin (</t>
    </r>
    <r>
      <rPr>
        <b/>
        <sz val="10"/>
        <color indexed="40"/>
        <rFont val="Arial"/>
        <family val="2"/>
      </rPr>
      <t>SCNneot</t>
    </r>
    <r>
      <rPr>
        <sz val="10"/>
        <rFont val="Arial"/>
        <family val="2"/>
      </rPr>
      <t>)</t>
    </r>
  </si>
  <si>
    <t>Mild - Rocky/Wet drainage crossings</t>
  </si>
  <si>
    <t>Drainage - Fat Tire</t>
  </si>
  <si>
    <t>Follows Sand Cr upstream from Barnes Rd past Dublin.</t>
  </si>
  <si>
    <t>Follows Rock Island Railway from Falcon to Peyton.</t>
  </si>
  <si>
    <t>Long and straight except for 1 underpass.  Consistant Grade!</t>
  </si>
  <si>
    <t>Dirt/crushers over railbed</t>
  </si>
  <si>
    <t>MUPS Coverage</t>
  </si>
  <si>
    <t>Winds about Falcon N of Rock Island Regional Trail</t>
  </si>
  <si>
    <t>SCN</t>
  </si>
  <si>
    <r>
      <t>Peyton Post Office (</t>
    </r>
    <r>
      <rPr>
        <b/>
        <sz val="10"/>
        <color indexed="14"/>
        <rFont val="Arial"/>
        <family val="2"/>
      </rPr>
      <t>RIRpey</t>
    </r>
    <r>
      <rPr>
        <sz val="10"/>
        <rFont val="Arial"/>
        <family val="0"/>
      </rPr>
      <t>)</t>
    </r>
  </si>
  <si>
    <r>
      <t>Falcon Trailhead off McLaughlin (</t>
    </r>
    <r>
      <rPr>
        <b/>
        <sz val="10"/>
        <color indexed="14"/>
        <rFont val="Arial"/>
        <family val="2"/>
      </rPr>
      <t>RIRfth</t>
    </r>
    <r>
      <rPr>
        <sz val="10"/>
        <rFont val="Arial"/>
        <family val="2"/>
      </rPr>
      <t>)</t>
    </r>
  </si>
  <si>
    <r>
      <t>Rock Island Regional Tr E of Woodmen (</t>
    </r>
    <r>
      <rPr>
        <b/>
        <sz val="10"/>
        <color indexed="11"/>
        <rFont val="Arial"/>
        <family val="2"/>
      </rPr>
      <t>FCYrir</t>
    </r>
    <r>
      <rPr>
        <sz val="10"/>
        <rFont val="Arial"/>
        <family val="2"/>
      </rPr>
      <t>)</t>
    </r>
  </si>
  <si>
    <r>
      <t>Santa Fe Tr S of Zios Italian (</t>
    </r>
    <r>
      <rPr>
        <sz val="10"/>
        <color indexed="14"/>
        <rFont val="Arial"/>
        <family val="2"/>
      </rPr>
      <t>CWsfm</t>
    </r>
    <r>
      <rPr>
        <sz val="10"/>
        <rFont val="Arial"/>
        <family val="2"/>
      </rPr>
      <t>)</t>
    </r>
  </si>
  <si>
    <r>
      <t>Research Pkwy at Powers Blvd (</t>
    </r>
    <r>
      <rPr>
        <sz val="10"/>
        <color indexed="14"/>
        <rFont val="Arial"/>
        <family val="2"/>
      </rPr>
      <t>GFOloop</t>
    </r>
    <r>
      <rPr>
        <sz val="10"/>
        <rFont val="Arial"/>
        <family val="2"/>
      </rPr>
      <t>)</t>
    </r>
  </si>
  <si>
    <t>Rpbx</t>
  </si>
  <si>
    <t>S of Woodmen</t>
  </si>
  <si>
    <t>Fsd</t>
  </si>
  <si>
    <t>N of Woodmen</t>
  </si>
  <si>
    <t>Under Construction in Cottonwood Park during mapping. Trails in East half not exact!</t>
  </si>
  <si>
    <r>
      <t>Trailhead Burgess Rd @ Buckskin Ln
(</t>
    </r>
    <r>
      <rPr>
        <b/>
        <sz val="10"/>
        <color indexed="21"/>
        <rFont val="Arial"/>
        <family val="2"/>
      </rPr>
      <t>B16F-1</t>
    </r>
    <r>
      <rPr>
        <sz val="10"/>
        <rFont val="Arial"/>
        <family val="2"/>
      </rPr>
      <t>)</t>
    </r>
  </si>
  <si>
    <r>
      <t>Trailhead Burgess Rd @ Buckskin Ln
(</t>
    </r>
    <r>
      <rPr>
        <b/>
        <sz val="10"/>
        <color indexed="21"/>
        <rFont val="Arial"/>
        <family val="2"/>
      </rPr>
      <t>B16F-11</t>
    </r>
    <r>
      <rPr>
        <sz val="10"/>
        <rFont val="Arial"/>
        <family val="2"/>
      </rPr>
      <t>)</t>
    </r>
  </si>
  <si>
    <t>Mountain Bike</t>
  </si>
  <si>
    <t>MEd</t>
  </si>
  <si>
    <t>Bear Creek Trail in Colorado Springs</t>
  </si>
  <si>
    <t>CG</t>
  </si>
  <si>
    <t>CW</t>
  </si>
  <si>
    <t>BCCS</t>
  </si>
  <si>
    <t>ML</t>
  </si>
  <si>
    <t>LF</t>
  </si>
  <si>
    <t>RockRimmon</t>
  </si>
  <si>
    <t>RockRimmon Trail in Colorado Springs</t>
  </si>
  <si>
    <t>RR</t>
  </si>
  <si>
    <t>CottonWood Trails</t>
  </si>
  <si>
    <t>Crews Gulch Traills</t>
  </si>
  <si>
    <t>Briargate Paths</t>
  </si>
  <si>
    <t>BG</t>
  </si>
  <si>
    <t>ST</t>
  </si>
  <si>
    <t>Stetson</t>
  </si>
  <si>
    <t>STS</t>
  </si>
  <si>
    <t>Woodmen</t>
  </si>
  <si>
    <t>Woodmen Trail in Colorado Springs</t>
  </si>
  <si>
    <t>ShooksRun</t>
  </si>
  <si>
    <t>SKR</t>
  </si>
  <si>
    <t>Shooks Run Trail in Colorado Springs</t>
  </si>
  <si>
    <t>PM</t>
  </si>
  <si>
    <t>PalmerMesa</t>
  </si>
  <si>
    <t>PalmerMesa Trail in Colorado Springs</t>
  </si>
  <si>
    <t>MesaValley</t>
  </si>
  <si>
    <t>MesaValley Trail in Colorado Springs</t>
  </si>
  <si>
    <t>MesaSprings</t>
  </si>
  <si>
    <t>Mesa Springs Trail in Colorado Springs</t>
  </si>
  <si>
    <t>MS</t>
  </si>
  <si>
    <t>FalconTrail</t>
  </si>
  <si>
    <t>Falcon Trail on Air Force Academy grounds</t>
  </si>
  <si>
    <t>FT</t>
  </si>
  <si>
    <t>Falcon Trail</t>
  </si>
  <si>
    <t>Mesa Springs Paths</t>
  </si>
  <si>
    <t>Mesa Valley Paths</t>
  </si>
  <si>
    <t>La Foret  Path</t>
  </si>
  <si>
    <t>Palmer Mesa Paths</t>
  </si>
  <si>
    <t>Rockrimmon Paths</t>
  </si>
  <si>
    <t>Shooks Run Path</t>
  </si>
  <si>
    <t>Sinton Trail</t>
  </si>
  <si>
    <t>Woodmen Trail</t>
  </si>
  <si>
    <t>Stetson Trail</t>
  </si>
  <si>
    <r>
      <t>Evergreen</t>
    </r>
    <r>
      <rPr>
        <sz val="10"/>
        <rFont val="Arial"/>
        <family val="0"/>
      </rPr>
      <t xml:space="preserve"> - Lutheran Church of the Cross - Meadow &amp; Fireweed</t>
    </r>
  </si>
  <si>
    <t>-105  6.163</t>
  </si>
  <si>
    <t>Longmont Depot</t>
  </si>
  <si>
    <t>39 36.663</t>
  </si>
  <si>
    <t>-105  0.960</t>
  </si>
  <si>
    <t>Littleton Downtown</t>
  </si>
  <si>
    <r>
      <t>Littleton</t>
    </r>
    <r>
      <rPr>
        <sz val="10"/>
        <rFont val="Arial"/>
        <family val="0"/>
      </rPr>
      <t xml:space="preserve"> - Prince &amp; Alamo SW - </t>
    </r>
    <r>
      <rPr>
        <b/>
        <sz val="10"/>
        <color indexed="10"/>
        <rFont val="Arial"/>
        <family val="2"/>
      </rPr>
      <t>Light Rail</t>
    </r>
  </si>
  <si>
    <t>39 59.285</t>
  </si>
  <si>
    <t>-105  5/360</t>
  </si>
  <si>
    <t>Lafayette</t>
  </si>
  <si>
    <r>
      <t>Lafayette</t>
    </r>
    <r>
      <rPr>
        <sz val="10"/>
        <rFont val="Arial"/>
        <family val="0"/>
      </rPr>
      <t xml:space="preserve"> - Public Rd @ City Center</t>
    </r>
  </si>
  <si>
    <t>39 32.028</t>
  </si>
  <si>
    <t>Cross Corona then Columbia</t>
  </si>
  <si>
    <t>SKRdiag2</t>
  </si>
  <si>
    <t>38 51.195</t>
  </si>
  <si>
    <t>-104 48.910</t>
  </si>
  <si>
    <t>Diagonal SE 2</t>
  </si>
  <si>
    <t>SKRepux</t>
  </si>
  <si>
    <t>38 51.029</t>
  </si>
  <si>
    <t>-104 48.794</t>
  </si>
  <si>
    <t>El Paso X</t>
  </si>
  <si>
    <t>Use Cross walk at El Paso to X Unitah</t>
  </si>
  <si>
    <t>SKRdiag3</t>
  </si>
  <si>
    <t>38 50.928</t>
  </si>
  <si>
    <t>-104 48.743</t>
  </si>
  <si>
    <t>Diagonal SE 3</t>
  </si>
  <si>
    <t>SKRclp</t>
  </si>
  <si>
    <t>38 50.773</t>
  </si>
  <si>
    <t>-104 48.675</t>
  </si>
  <si>
    <t>Cache La Poudre</t>
  </si>
  <si>
    <t>Bridge Over Cache La Poudre St
N end of Middle Shook Run Park</t>
  </si>
  <si>
    <t>SKRmsrp</t>
  </si>
  <si>
    <t>38 50.414</t>
  </si>
  <si>
    <t>-104 48.780</t>
  </si>
  <si>
    <t>Mid Shooks Park</t>
  </si>
  <si>
    <t>Middle Shooks Run Park</t>
  </si>
  <si>
    <t>SKRplatte</t>
  </si>
  <si>
    <t>38 50.264</t>
  </si>
  <si>
    <t>-104 48.789</t>
  </si>
  <si>
    <t>Platte Rd</t>
  </si>
  <si>
    <t>SKRdta</t>
  </si>
  <si>
    <t>38 50.091</t>
  </si>
  <si>
    <t>Downtown Access</t>
  </si>
  <si>
    <t>Trail access to downtown via Pikes Peak Ave</t>
  </si>
  <si>
    <t>SKR-ce</t>
  </si>
  <si>
    <t>38 49,666</t>
  </si>
  <si>
    <t>-104 48.803</t>
  </si>
  <si>
    <t>Costilla St E</t>
  </si>
  <si>
    <t>Head down hill to W along S side of Costilla</t>
  </si>
  <si>
    <t>38 49.671</t>
  </si>
  <si>
    <t>-104 48.956</t>
  </si>
  <si>
    <t>Costilla St W</t>
  </si>
  <si>
    <t>Head S along Cr
Start S Shooks Run Park</t>
  </si>
  <si>
    <t>SKR-cw</t>
  </si>
  <si>
    <t>SKRssrp</t>
  </si>
  <si>
    <t>38 49.248</t>
  </si>
  <si>
    <t>-104 49.020</t>
  </si>
  <si>
    <t>S Shooks Run Park</t>
  </si>
  <si>
    <t>S Shooks Run Park tables</t>
  </si>
  <si>
    <t>SKR-lb</t>
  </si>
  <si>
    <t>38 49.221</t>
  </si>
  <si>
    <t>-104 49.009</t>
  </si>
  <si>
    <t>Low Bridge</t>
  </si>
  <si>
    <t>Flood issue</t>
  </si>
  <si>
    <t>SKRweot</t>
  </si>
  <si>
    <t>38 49.160</t>
  </si>
  <si>
    <t>-104 49.040</t>
  </si>
  <si>
    <t>W EOT</t>
  </si>
  <si>
    <t>W End of trail past dual tunnels</t>
  </si>
  <si>
    <t>SKReeot</t>
  </si>
  <si>
    <t>38 49.187</t>
  </si>
  <si>
    <t>-104 48.934</t>
  </si>
  <si>
    <t>E EOT Corona</t>
  </si>
  <si>
    <t>Visitor Center</t>
  </si>
  <si>
    <t>Nice single track with varied surroundings.  Follows well signed hike/bike loop inside Air Force Academy.
Very little flat ground keeps the average grade up.</t>
  </si>
  <si>
    <t>E Bridge crossing over W Monument Cr</t>
  </si>
  <si>
    <t>Mid Bridge Crossing over W Monument Cr</t>
  </si>
  <si>
    <t>MonumentCr</t>
  </si>
  <si>
    <t>39  0.293</t>
  </si>
  <si>
    <t>-104 50.611</t>
  </si>
  <si>
    <t>FT-egc</t>
  </si>
  <si>
    <t>Eisenhour GC</t>
  </si>
  <si>
    <t>Golf Course</t>
  </si>
  <si>
    <t>Last via - riding alongside Golf Course</t>
  </si>
  <si>
    <t>E end of track at Corona St.</t>
  </si>
  <si>
    <t>Templeton Gap, Greencrest Trails in Colorado Springs</t>
  </si>
  <si>
    <t>Follows Douglas Cr upstream to E from Monument Cr - Templeton Gap Floodway
Then follows Greencrest trail to Homestead Trail</t>
  </si>
  <si>
    <t>Palmer Park Trail System</t>
  </si>
  <si>
    <t>TGG</t>
  </si>
  <si>
    <t>TGGsfm</t>
  </si>
  <si>
    <t>-104 49.743</t>
  </si>
  <si>
    <t>Start of Trail in Goose Goosage Park
Santa Fe Hike/Bike Trail</t>
  </si>
  <si>
    <t>TGGflood</t>
  </si>
  <si>
    <t>38 53.323</t>
  </si>
  <si>
    <t>-104 49.447</t>
  </si>
  <si>
    <t>Follow Floodway</t>
  </si>
  <si>
    <t>Floodway</t>
  </si>
  <si>
    <t>TGGnev</t>
  </si>
  <si>
    <t>38 53.326</t>
  </si>
  <si>
    <t>-104 49.159</t>
  </si>
  <si>
    <t>Nevada St</t>
  </si>
  <si>
    <t>Go N to Intersection to cross</t>
  </si>
  <si>
    <t>TGGdog</t>
  </si>
  <si>
    <t>38 53.366</t>
  </si>
  <si>
    <t>-104 49.110</t>
  </si>
  <si>
    <t>Resume Tr</t>
  </si>
  <si>
    <t>Resume Tr on N side
Rocky Mtn Greyhound Park</t>
  </si>
  <si>
    <t>TGGportal</t>
  </si>
  <si>
    <t>38 52.982</t>
  </si>
  <si>
    <t>-104 48.186</t>
  </si>
  <si>
    <t>Portal Park</t>
  </si>
  <si>
    <t>TGGunion</t>
  </si>
  <si>
    <t>38 52.799</t>
  </si>
  <si>
    <t>-104 47.717</t>
  </si>
  <si>
    <t>Under Union</t>
  </si>
  <si>
    <t>Go Under Union on S side</t>
  </si>
  <si>
    <t>TGGback</t>
  </si>
  <si>
    <t>38 52.809</t>
  </si>
  <si>
    <t>-104 47.649</t>
  </si>
  <si>
    <t>Back E Side</t>
  </si>
  <si>
    <t>TGGabu</t>
  </si>
  <si>
    <t>ABU Tr</t>
  </si>
  <si>
    <t>38 53.334</t>
  </si>
  <si>
    <t>-104 46.869</t>
  </si>
  <si>
    <t>Palmer Tr 1</t>
  </si>
  <si>
    <t>Palmer Park Trail System W junction</t>
  </si>
  <si>
    <t>Stetson Tr</t>
  </si>
  <si>
    <t>TGGgreen</t>
  </si>
  <si>
    <t>38 53.331</t>
  </si>
  <si>
    <t>-104 46.552</t>
  </si>
  <si>
    <t>Greencrest Tr</t>
  </si>
  <si>
    <t>Start Greencrest trail
track shows spur to next rd</t>
  </si>
  <si>
    <t>38 49.874</t>
  </si>
  <si>
    <t>-104 49.874</t>
  </si>
  <si>
    <t>America The Beautiful Park</t>
  </si>
  <si>
    <t>MLatbp</t>
  </si>
  <si>
    <t>MLsfm</t>
  </si>
  <si>
    <t>38 49.858</t>
  </si>
  <si>
    <t>-104 50.030</t>
  </si>
  <si>
    <t>AmericaBeautiful</t>
  </si>
  <si>
    <t>Santa Fe Hike/Bike Trail junction</t>
  </si>
  <si>
    <t>MLms</t>
  </si>
  <si>
    <t>38 49.854</t>
  </si>
  <si>
    <t>-104 50.166</t>
  </si>
  <si>
    <t>MS Tr</t>
  </si>
  <si>
    <t>Mesa Springs trail extension</t>
  </si>
  <si>
    <t>MonValley</t>
  </si>
  <si>
    <t>Monument Valley park Trails in Colorado Springs</t>
  </si>
  <si>
    <t>ML21</t>
  </si>
  <si>
    <t>38 50.543</t>
  </si>
  <si>
    <t>-104 51.461</t>
  </si>
  <si>
    <t>21st EOM</t>
  </si>
  <si>
    <t>End of Midland - Follow 21st NE to Pikes Pk Ave</t>
  </si>
  <si>
    <t>Pikes Pk E</t>
  </si>
  <si>
    <t>MLfh</t>
  </si>
  <si>
    <t>Access to Herring Rd at Juniper Rd</t>
  </si>
  <si>
    <t>B16F-3</t>
  </si>
  <si>
    <t>38 59.988</t>
  </si>
  <si>
    <t>-104 40.873</t>
  </si>
  <si>
    <t xml:space="preserve">Herring S </t>
  </si>
  <si>
    <t>Access to Herring Rd near Burgess Rd</t>
  </si>
  <si>
    <t>B16F-hs</t>
  </si>
  <si>
    <t>38 59.969</t>
  </si>
  <si>
    <t>Herring Rd</t>
  </si>
  <si>
    <t>Herring S access</t>
  </si>
  <si>
    <t>B16F-2</t>
  </si>
  <si>
    <t>38 59.915</t>
  </si>
  <si>
    <t>-104 40.353</t>
  </si>
  <si>
    <t>Burgess Pine</t>
  </si>
  <si>
    <t>Burgess Rd &amp; Pine Meadows</t>
  </si>
  <si>
    <t>-104 40.090</t>
  </si>
  <si>
    <t>B16F-1</t>
  </si>
  <si>
    <t>38 59.935</t>
  </si>
  <si>
    <t>-104 40.146</t>
  </si>
  <si>
    <t>TH W sign</t>
  </si>
  <si>
    <t>EOT W side of trailhead parking</t>
  </si>
  <si>
    <t>Trail is in three sections - connected by streets</t>
  </si>
  <si>
    <r>
      <t>Cottonwood Cr Tr E of Rangewood (</t>
    </r>
    <r>
      <rPr>
        <b/>
        <sz val="10"/>
        <color indexed="21"/>
        <rFont val="Arial"/>
        <family val="2"/>
      </rPr>
      <t>HSTcw</t>
    </r>
    <r>
      <rPr>
        <sz val="10"/>
        <rFont val="Arial"/>
        <family val="2"/>
      </rPr>
      <t>)</t>
    </r>
  </si>
  <si>
    <r>
      <t>Galey Rd E of Murray (</t>
    </r>
    <r>
      <rPr>
        <b/>
        <sz val="10"/>
        <color indexed="21"/>
        <rFont val="Arial"/>
        <family val="2"/>
      </rPr>
      <t>HST-gr</t>
    </r>
    <r>
      <rPr>
        <sz val="10"/>
        <rFont val="Arial"/>
        <family val="2"/>
      </rPr>
      <t>)</t>
    </r>
  </si>
  <si>
    <t>Follows the three current sections from near Cottonwood park along Homestead Ridge.</t>
  </si>
  <si>
    <t>Austin Bluffs Pkwy</t>
  </si>
  <si>
    <t>Mid - Sandy in spots - Good smooth rock training areas on Southern edge</t>
  </si>
  <si>
    <t>Covers trails in Ute Valley Park along with N Douglas Cr trail on the west with connection to Foothills Trail.</t>
  </si>
  <si>
    <t>MUPS - Drainage</t>
  </si>
  <si>
    <t>Mid - but short</t>
  </si>
  <si>
    <t>Research Pkwy</t>
  </si>
  <si>
    <t>Follows BiarGate and another trail in NE Colorado Springs.</t>
  </si>
  <si>
    <t>Alameda Sta</t>
  </si>
  <si>
    <r>
      <t>Denver</t>
    </r>
    <r>
      <rPr>
        <sz val="10"/>
        <rFont val="Arial"/>
        <family val="0"/>
      </rPr>
      <t xml:space="preserve"> - 425 S Cherokee - </t>
    </r>
    <r>
      <rPr>
        <b/>
        <sz val="10"/>
        <color indexed="10"/>
        <rFont val="Arial"/>
        <family val="2"/>
      </rPr>
      <t>Light Rail</t>
    </r>
  </si>
  <si>
    <t>39 36.732</t>
  </si>
  <si>
    <t>-104 53.268</t>
  </si>
  <si>
    <t>Arapahoe Village Cntr</t>
  </si>
  <si>
    <t>DUV3</t>
  </si>
  <si>
    <t>38 54.676</t>
  </si>
  <si>
    <t>-104 50.421</t>
  </si>
  <si>
    <t>Via 3</t>
  </si>
  <si>
    <t>Exit Floodway after going under S Carefree Circle</t>
  </si>
  <si>
    <t>Greencrest Tr,
Templeton Gap Tr</t>
  </si>
  <si>
    <r>
      <t>Greenwood Village</t>
    </r>
    <r>
      <rPr>
        <sz val="10"/>
        <rFont val="Arial"/>
        <family val="0"/>
      </rPr>
      <t xml:space="preserve"> - Caley &amp; Yosemite - </t>
    </r>
    <r>
      <rPr>
        <b/>
        <sz val="10"/>
        <color indexed="10"/>
        <rFont val="Arial"/>
        <family val="2"/>
      </rPr>
      <t>Light Rail</t>
    </r>
  </si>
  <si>
    <t>39 49.501</t>
  </si>
  <si>
    <t>-104 59.334</t>
  </si>
  <si>
    <t>Broadway 70th</t>
  </si>
  <si>
    <r>
      <t>Denver</t>
    </r>
    <r>
      <rPr>
        <sz val="10"/>
        <rFont val="Arial"/>
        <family val="0"/>
      </rPr>
      <t xml:space="preserve"> - 70th &amp; Broadway</t>
    </r>
  </si>
  <si>
    <t>39 59.832</t>
  </si>
  <si>
    <t>-105 15.665</t>
  </si>
  <si>
    <t>Broadway NOAA</t>
  </si>
  <si>
    <t>RTD Park &amp; Rides</t>
  </si>
  <si>
    <t>Denver / Front Range Regional Transportation District Park &amp; Ride locations</t>
  </si>
  <si>
    <t>Last Modified</t>
  </si>
  <si>
    <t>Initial data load after imagery alignment of locations</t>
  </si>
  <si>
    <t>Locations</t>
  </si>
  <si>
    <t>See RTD website for bike rack/locker numbers and possible updated information</t>
  </si>
  <si>
    <t>Code</t>
  </si>
  <si>
    <t>Bike</t>
  </si>
  <si>
    <t>Long Note / Comment</t>
  </si>
  <si>
    <t>-105  7.383</t>
  </si>
  <si>
    <t>39 41.484</t>
  </si>
  <si>
    <t>-105 21.815</t>
  </si>
  <si>
    <t>Bergen Park</t>
  </si>
  <si>
    <r>
      <t>Evergreen</t>
    </r>
    <r>
      <rPr>
        <sz val="10"/>
        <rFont val="Arial"/>
        <family val="0"/>
      </rPr>
      <t xml:space="preserve"> - SH74 &amp; Squaw Pass Rd</t>
    </r>
  </si>
  <si>
    <t>39 37.643</t>
  </si>
  <si>
    <t>-104 54.273</t>
  </si>
  <si>
    <t>Belview Station</t>
  </si>
  <si>
    <r>
      <t>Denver</t>
    </r>
    <r>
      <rPr>
        <sz val="10"/>
        <rFont val="Arial"/>
        <family val="0"/>
      </rPr>
      <t xml:space="preserve"> - 4588 S Quebec - </t>
    </r>
    <r>
      <rPr>
        <b/>
        <sz val="10"/>
        <color indexed="10"/>
        <rFont val="Arial"/>
        <family val="2"/>
      </rPr>
      <t>Light Rail</t>
    </r>
  </si>
  <si>
    <t>39.33.696</t>
  </si>
  <si>
    <t>-104 57.689</t>
  </si>
  <si>
    <t>C470 University</t>
  </si>
  <si>
    <r>
      <t>Highlands Ranch</t>
    </r>
    <r>
      <rPr>
        <sz val="10"/>
        <rFont val="Arial"/>
        <family val="2"/>
      </rPr>
      <t xml:space="preserve"> - C470 &amp; S University Park &amp; Ride</t>
    </r>
  </si>
  <si>
    <t>39 44.429</t>
  </si>
  <si>
    <t>-104 59.217</t>
  </si>
  <si>
    <t>Civic Center Sta</t>
  </si>
  <si>
    <r>
      <t>Denver</t>
    </r>
    <r>
      <rPr>
        <sz val="10"/>
        <rFont val="Arial"/>
        <family val="0"/>
      </rPr>
      <t xml:space="preserve"> - Colfax &amp; Broadway - </t>
    </r>
    <r>
      <rPr>
        <b/>
        <sz val="10"/>
        <color indexed="10"/>
        <rFont val="Arial"/>
        <family val="2"/>
      </rPr>
      <t>RTD Hub</t>
    </r>
  </si>
  <si>
    <t>39 51.940</t>
  </si>
  <si>
    <t>-105 14.394</t>
  </si>
  <si>
    <t>CoalCr 72/93</t>
  </si>
  <si>
    <r>
      <t>Jeffco</t>
    </r>
    <r>
      <rPr>
        <sz val="10"/>
        <rFont val="Arial"/>
        <family val="0"/>
      </rPr>
      <t xml:space="preserve"> - Coal Cr Canyon - 72 &amp; 93</t>
    </r>
  </si>
  <si>
    <t>39 33.717</t>
  </si>
  <si>
    <t>-104 52.232</t>
  </si>
  <si>
    <t>County Line Sta</t>
  </si>
  <si>
    <r>
      <t>Englewood</t>
    </r>
    <r>
      <rPr>
        <sz val="10"/>
        <rFont val="Arial"/>
        <family val="0"/>
      </rPr>
      <t xml:space="preserve"> - 8340 S Valley Hi - </t>
    </r>
    <r>
      <rPr>
        <b/>
        <sz val="10"/>
        <color indexed="10"/>
        <rFont val="Arial"/>
        <family val="2"/>
      </rPr>
      <t>Light Rail</t>
    </r>
  </si>
  <si>
    <t>39 59.358</t>
  </si>
  <si>
    <t>-105 15.314</t>
  </si>
  <si>
    <t>Broadway Dartmouth</t>
  </si>
  <si>
    <r>
      <t>Boulder</t>
    </r>
    <r>
      <rPr>
        <sz val="10"/>
        <rFont val="Arial"/>
        <family val="0"/>
      </rPr>
      <t xml:space="preserve"> - Church of Nazarene - 300 S Broadway</t>
    </r>
  </si>
  <si>
    <t>39 53.140</t>
  </si>
  <si>
    <t>-105  4.313</t>
  </si>
  <si>
    <t>Church Ranch 36</t>
  </si>
  <si>
    <r>
      <t>Westminster</t>
    </r>
    <r>
      <rPr>
        <sz val="10"/>
        <rFont val="Arial"/>
        <family val="0"/>
      </rPr>
      <t xml:space="preserve"> - US 36 &amp; Church Ranch Rd</t>
    </r>
  </si>
  <si>
    <t>39 43.410</t>
  </si>
  <si>
    <t>-105  7.831</t>
  </si>
  <si>
    <t>Cold Springs</t>
  </si>
  <si>
    <r>
      <t>Lakewood</t>
    </r>
    <r>
      <rPr>
        <sz val="10"/>
        <rFont val="Arial"/>
        <family val="0"/>
      </rPr>
      <t xml:space="preserve"> - 4th &amp; Union - Federal Center</t>
    </r>
  </si>
  <si>
    <t>39 49.623</t>
  </si>
  <si>
    <t>-104 55.729</t>
  </si>
  <si>
    <t>85 &amp; 72nd</t>
  </si>
  <si>
    <r>
      <t>Commerce City</t>
    </r>
    <r>
      <rPr>
        <sz val="10"/>
        <rFont val="Arial"/>
        <family val="0"/>
      </rPr>
      <t xml:space="preserve"> - US85 &amp; 72nd</t>
    </r>
  </si>
  <si>
    <t>39 34.775</t>
  </si>
  <si>
    <t>Modified</t>
  </si>
  <si>
    <r>
      <t>Morrison</t>
    </r>
    <r>
      <rPr>
        <sz val="10"/>
        <rFont val="Arial"/>
        <family val="0"/>
      </rPr>
      <t xml:space="preserve"> - C470 &amp; Rooney Rd (NW)</t>
    </r>
  </si>
  <si>
    <t>39 30.168</t>
  </si>
  <si>
    <t>-105 19.365</t>
  </si>
  <si>
    <t>Mountain View</t>
  </si>
  <si>
    <t>Nederland</t>
  </si>
  <si>
    <r>
      <t>Nederland</t>
    </r>
    <r>
      <rPr>
        <sz val="10"/>
        <rFont val="Arial"/>
        <family val="0"/>
      </rPr>
      <t xml:space="preserve"> - 119 &amp; 1st Ave</t>
    </r>
  </si>
  <si>
    <t>39 39.478</t>
  </si>
  <si>
    <t>-104 50.770</t>
  </si>
  <si>
    <t>Nine Mile</t>
  </si>
  <si>
    <r>
      <t>Parker</t>
    </r>
    <r>
      <rPr>
        <sz val="10"/>
        <rFont val="Arial"/>
        <family val="0"/>
      </rPr>
      <t xml:space="preserve"> - 225 &amp; Parker Rd - </t>
    </r>
    <r>
      <rPr>
        <b/>
        <sz val="10"/>
        <color indexed="10"/>
        <rFont val="Arial"/>
        <family val="2"/>
      </rPr>
      <t>Light Rail</t>
    </r>
  </si>
  <si>
    <t>39 36.810</t>
  </si>
  <si>
    <t>-104 54.777</t>
  </si>
  <si>
    <t>Orchard Sta</t>
  </si>
  <si>
    <r>
      <t>Greenwood Village</t>
    </r>
    <r>
      <rPr>
        <sz val="10"/>
        <rFont val="Arial"/>
        <family val="0"/>
      </rPr>
      <t xml:space="preserve"> - 5652 Greenwood Plaza Blvd - </t>
    </r>
    <r>
      <rPr>
        <b/>
        <sz val="10"/>
        <color indexed="10"/>
        <rFont val="Arial"/>
        <family val="2"/>
      </rPr>
      <t>Light Rail</t>
    </r>
  </si>
  <si>
    <t>39 47.871</t>
  </si>
  <si>
    <t>Old Town Arvada</t>
  </si>
  <si>
    <r>
      <t>Arvada</t>
    </r>
    <r>
      <rPr>
        <sz val="10"/>
        <rFont val="Arial"/>
        <family val="0"/>
      </rPr>
      <t xml:space="preserve"> - Wadsworth &amp; 56th</t>
    </r>
  </si>
  <si>
    <t>39 40.024</t>
  </si>
  <si>
    <t>-104 48.454</t>
  </si>
  <si>
    <t>Olympic</t>
  </si>
  <si>
    <t>FT-cop</t>
  </si>
  <si>
    <t>Palmer Divide</t>
  </si>
  <si>
    <t>Sand Cr N</t>
  </si>
  <si>
    <r>
      <t>Stapleton Dr (</t>
    </r>
    <r>
      <rPr>
        <b/>
        <sz val="10"/>
        <color indexed="11"/>
        <rFont val="Arial"/>
        <family val="2"/>
      </rPr>
      <t>FCYeot</t>
    </r>
    <r>
      <rPr>
        <sz val="10"/>
        <rFont val="Arial"/>
        <family val="2"/>
      </rPr>
      <t>)</t>
    </r>
  </si>
  <si>
    <t>Covers residential trails in the city of Falcon</t>
  </si>
  <si>
    <t>CWdpt</t>
  </si>
  <si>
    <t>Montarbor Dr</t>
  </si>
  <si>
    <t>RIRptn</t>
  </si>
  <si>
    <t>Rock Island Line Trail W junction - share E</t>
  </si>
  <si>
    <t>HSTrile</t>
  </si>
  <si>
    <t>38 51.261</t>
  </si>
  <si>
    <t>-104 45.217</t>
  </si>
  <si>
    <t>RIL Tr E</t>
  </si>
  <si>
    <t>End RIL Tr share - resume Homestead S
Old Trestle remains</t>
  </si>
  <si>
    <t>HST-gr</t>
  </si>
  <si>
    <t>38 50.834</t>
  </si>
  <si>
    <t>-104 44.611</t>
  </si>
  <si>
    <t>EOT Galley Rd</t>
  </si>
  <si>
    <t>End of Track at Galley Rd</t>
  </si>
  <si>
    <t>-104 52.362</t>
  </si>
  <si>
    <t>Sweetwater E</t>
  </si>
  <si>
    <t>Use Sweetwater Lane W 1 block</t>
  </si>
  <si>
    <t>FHsww</t>
  </si>
  <si>
    <t>38 56.037</t>
  </si>
  <si>
    <t>-104 52.442</t>
  </si>
  <si>
    <t>Sweetwater W</t>
  </si>
  <si>
    <t>Resume dirt trail</t>
  </si>
  <si>
    <t>FH EOT</t>
  </si>
  <si>
    <t>38 56.116</t>
  </si>
  <si>
    <t>-104 52.478</t>
  </si>
  <si>
    <t>End of this trail - extension to main rd</t>
  </si>
  <si>
    <t>38 56.293</t>
  </si>
  <si>
    <t>-104 52.549</t>
  </si>
  <si>
    <t>AlleghenyCentennial</t>
  </si>
  <si>
    <t>End of track - Can Follow W to Woodmen or E</t>
  </si>
  <si>
    <t>FHacb</t>
  </si>
  <si>
    <t>FHja</t>
  </si>
  <si>
    <t>FHeot</t>
  </si>
  <si>
    <t>38 56.275</t>
  </si>
  <si>
    <t>-104 52.589</t>
  </si>
  <si>
    <t>JulynnAllegheny</t>
  </si>
  <si>
    <t>Head SE to end</t>
  </si>
  <si>
    <t>Includes extension to Centennial Blvd at N end to connect to other options</t>
  </si>
  <si>
    <t>Rock Island Line Tr</t>
  </si>
  <si>
    <t>Templeton Gap Greencrest Trails</t>
  </si>
  <si>
    <t>Powers Blvd - End of Trail</t>
  </si>
  <si>
    <t>EOT Powers</t>
  </si>
  <si>
    <t>Bridge Over Platte Rd - bike route</t>
  </si>
  <si>
    <t>AustinBUnion</t>
  </si>
  <si>
    <t>Austin Bluffs and Union Openspace Trails in Colorado Springs</t>
  </si>
  <si>
    <t>Easy</t>
  </si>
  <si>
    <t>Fat Tire</t>
  </si>
  <si>
    <t>R*Fdp</t>
  </si>
  <si>
    <t>Uses 31st bike lanes to Garden of the Gods, then path to Glen Erye.
Then combination of paths, bike lanes and paths to end.</t>
  </si>
  <si>
    <t>Palmer Mesa Trail</t>
  </si>
  <si>
    <t>R*Fbpdr</t>
  </si>
  <si>
    <t>Mild - nothing steep - just prolonged uphill</t>
  </si>
  <si>
    <t>MUPS/Lanes</t>
  </si>
  <si>
    <t>Streets, wide dirt</t>
  </si>
  <si>
    <t>Concrete paths, on street bike route</t>
  </si>
  <si>
    <t>Black Forest Regional Park</t>
  </si>
  <si>
    <t>Clear Springs Ranch</t>
  </si>
  <si>
    <t>CSR</t>
  </si>
  <si>
    <t>Homestead Ranch Park</t>
  </si>
  <si>
    <t>HSR</t>
  </si>
  <si>
    <t>Palmer Lake Reservoir</t>
  </si>
  <si>
    <t>PLR</t>
  </si>
  <si>
    <t>Website:</t>
  </si>
  <si>
    <t>Planning ~ 3 miles</t>
  </si>
  <si>
    <t>CS area trails &amp; open spaces</t>
  </si>
  <si>
    <t>Fox Run Regional Park</t>
  </si>
  <si>
    <r>
      <t xml:space="preserve">Spur Trail to B52 Display - .85 Mi
</t>
    </r>
    <r>
      <rPr>
        <b/>
        <sz val="10"/>
        <color indexed="10"/>
        <rFont val="Arial"/>
        <family val="2"/>
      </rPr>
      <t>STEEP</t>
    </r>
    <r>
      <rPr>
        <sz val="10"/>
        <rFont val="Arial"/>
        <family val="0"/>
      </rPr>
      <t xml:space="preserve"> trail going under Stadium Blvd
</t>
    </r>
    <r>
      <rPr>
        <b/>
        <sz val="10"/>
        <rFont val="Arial"/>
        <family val="2"/>
      </rPr>
      <t>Extermely difficult to even walk bike back up!</t>
    </r>
  </si>
  <si>
    <t>Fair number of street crossings, many have a "lip".
Trail is easy to follow, numerous trail markers. Recommended to leave bike and hike under Stadium Blvd if you go that way.</t>
  </si>
  <si>
    <t>Mesa Springs Trail extension</t>
  </si>
  <si>
    <t>Foothils Trail</t>
  </si>
  <si>
    <t>Santa Fe M Trail</t>
  </si>
  <si>
    <t>all weather dirt, asphalt, concrete</t>
  </si>
  <si>
    <t>One short steep section just E of Shooks Run trail - walk the bike up if needed.</t>
  </si>
  <si>
    <t>R*Fpd</t>
  </si>
  <si>
    <t>Rail/Trail</t>
  </si>
  <si>
    <t>Shooks Run Trail</t>
  </si>
  <si>
    <t>Follows Rock Island Railway from Santa Fe Hike/Bike Trail to Powers.</t>
  </si>
  <si>
    <t>RockIslandL</t>
  </si>
  <si>
    <t>Rpr</t>
  </si>
  <si>
    <t>rails/trails</t>
  </si>
  <si>
    <t>Rp</t>
  </si>
  <si>
    <t>Asphalt</t>
  </si>
  <si>
    <t>3 Mile Trail From Goose Gossage Park to Foothills Trail at Garden of the Gods Rd</t>
  </si>
  <si>
    <t>MUPS/drainage</t>
  </si>
  <si>
    <t>Rpdl</t>
  </si>
  <si>
    <t>Concrete, All weather Dirt</t>
  </si>
  <si>
    <t>MOV</t>
  </si>
  <si>
    <t>MSml</t>
  </si>
  <si>
    <t>Midland Trail at Chestnut St- Start of track</t>
  </si>
  <si>
    <t>-104 50.157</t>
  </si>
  <si>
    <t>MSppw</t>
  </si>
  <si>
    <t>38 50.049</t>
  </si>
  <si>
    <t>-104 50.159</t>
  </si>
  <si>
    <t>Head E on Pikes Pk Ave</t>
  </si>
  <si>
    <t>MSppe</t>
  </si>
  <si>
    <t>38 50.048</t>
  </si>
  <si>
    <t>Head N along Spruce</t>
  </si>
  <si>
    <t>-104 49.949</t>
  </si>
  <si>
    <t>MSbjw</t>
  </si>
  <si>
    <t>38 50.212</t>
  </si>
  <si>
    <t>-104 49.945</t>
  </si>
  <si>
    <t>Bijou St W</t>
  </si>
  <si>
    <t>Head E along Bijou St</t>
  </si>
  <si>
    <t>-104 49.854</t>
  </si>
  <si>
    <t>Bijou St E</t>
  </si>
  <si>
    <t>Trail starts on N side of Bijou St</t>
  </si>
  <si>
    <t>MEV</t>
  </si>
  <si>
    <t>MSbje</t>
  </si>
  <si>
    <t>MSmov</t>
  </si>
  <si>
    <t>38 50.658</t>
  </si>
  <si>
    <t>-104 49.862</t>
  </si>
  <si>
    <t>MOV Tr</t>
  </si>
  <si>
    <t>Monument Valley Trail overpass</t>
  </si>
  <si>
    <t>MSunitah</t>
  </si>
  <si>
    <t>38 51.045</t>
  </si>
  <si>
    <t>-104 50.014</t>
  </si>
  <si>
    <t>Unitah X</t>
  </si>
  <si>
    <t>Go back to bridge and cross on E side
Trail to E goes to Templeton Gap Rd</t>
  </si>
  <si>
    <t>38 53.273</t>
  </si>
  <si>
    <t>-104 47.123</t>
  </si>
  <si>
    <t>Austin Bluffs Union Meadows Trail
Keep left</t>
  </si>
  <si>
    <t>TGGspur</t>
  </si>
  <si>
    <t>38 52.786</t>
  </si>
  <si>
    <t>-104 45.931</t>
  </si>
  <si>
    <t>GC spur start</t>
  </si>
  <si>
    <t>Spur NE to Wesley &amp; Coral Point</t>
  </si>
  <si>
    <t>TGG-wc</t>
  </si>
  <si>
    <t>38 53.166</t>
  </si>
  <si>
    <t>-104 45.737</t>
  </si>
  <si>
    <t>Wesley CoralPt</t>
  </si>
  <si>
    <t>End Spur - backtrack</t>
  </si>
  <si>
    <t>See above</t>
  </si>
  <si>
    <t>TGGloopW</t>
  </si>
  <si>
    <t>38 52.629</t>
  </si>
  <si>
    <t>-104 45.946</t>
  </si>
  <si>
    <t>W end of loop - go down GC or road</t>
  </si>
  <si>
    <t>TGGloopE</t>
  </si>
  <si>
    <t>38 52.653</t>
  </si>
  <si>
    <t>-104 45.904</t>
  </si>
  <si>
    <t>Loop E Ridge</t>
  </si>
  <si>
    <t>loop W DH</t>
  </si>
  <si>
    <t>Ridge loop SE or skip to W</t>
  </si>
  <si>
    <t>TGGridge</t>
  </si>
  <si>
    <t>38 52.570</t>
  </si>
  <si>
    <t>-104 45.845</t>
  </si>
  <si>
    <t>Ridge Join</t>
  </si>
  <si>
    <t>Ridge trail join</t>
  </si>
  <si>
    <t>TGGrend</t>
  </si>
  <si>
    <t>38 52.523</t>
  </si>
  <si>
    <t>-104 45.803</t>
  </si>
  <si>
    <t>Ridge End</t>
  </si>
  <si>
    <t>End of Ridge - backtrack</t>
  </si>
  <si>
    <t>TGGplot</t>
  </si>
  <si>
    <t>38 52.498</t>
  </si>
  <si>
    <t>-104 45.892</t>
  </si>
  <si>
    <t>Paseo Lot</t>
  </si>
  <si>
    <t>Parking of Paseo Rd</t>
  </si>
  <si>
    <t>TGGbp</t>
  </si>
  <si>
    <t>38 52.227</t>
  </si>
  <si>
    <t>-104 45.548</t>
  </si>
  <si>
    <t>BallPark Via</t>
  </si>
  <si>
    <t>Via at end of harder trail</t>
  </si>
  <si>
    <t>TGGhs</t>
  </si>
  <si>
    <t>-104 45.556</t>
  </si>
  <si>
    <t>Homestead Tr</t>
  </si>
  <si>
    <t>EOT - Homestead Tr</t>
  </si>
  <si>
    <t>TempGapG</t>
  </si>
  <si>
    <r>
      <t>Denver</t>
    </r>
    <r>
      <rPr>
        <sz val="10"/>
        <rFont val="Arial"/>
        <family val="0"/>
      </rPr>
      <t xml:space="preserve"> - Mr Luther King &amp; Syracuse</t>
    </r>
  </si>
  <si>
    <t>39 36.411</t>
  </si>
  <si>
    <t>-105 13.775</t>
  </si>
  <si>
    <t>Twin Forks</t>
  </si>
  <si>
    <r>
      <t>Morrison</t>
    </r>
    <r>
      <rPr>
        <sz val="10"/>
        <rFont val="Arial"/>
        <family val="0"/>
      </rPr>
      <t xml:space="preserve"> - US 285 &amp; Lindburg</t>
    </r>
  </si>
  <si>
    <t>Table Mesa 36</t>
  </si>
  <si>
    <r>
      <t>Boulder</t>
    </r>
    <r>
      <rPr>
        <sz val="10"/>
        <rFont val="Arial"/>
        <family val="0"/>
      </rPr>
      <t xml:space="preserve"> - US36 &amp; Table Mesa (SE)</t>
    </r>
  </si>
  <si>
    <t>39.59.158</t>
  </si>
  <si>
    <t>Table Mesa Tantra</t>
  </si>
  <si>
    <r>
      <t>Boulder</t>
    </r>
    <r>
      <rPr>
        <sz val="10"/>
        <rFont val="Arial"/>
        <family val="0"/>
      </rPr>
      <t xml:space="preserve"> - Table Mesa &amp; Tantra - LDS church</t>
    </r>
  </si>
  <si>
    <t>39 51.304</t>
  </si>
  <si>
    <t>-104 59.183</t>
  </si>
  <si>
    <t>Thornton</t>
  </si>
  <si>
    <r>
      <t>Thornton</t>
    </r>
    <r>
      <rPr>
        <sz val="10"/>
        <rFont val="Arial"/>
        <family val="0"/>
      </rPr>
      <t xml:space="preserve"> - I25 either side S of 88th</t>
    </r>
  </si>
  <si>
    <t>39 41.096</t>
  </si>
  <si>
    <t>-104 57.872</t>
  </si>
  <si>
    <t>DU Station</t>
  </si>
  <si>
    <r>
      <t>Denver</t>
    </r>
    <r>
      <rPr>
        <sz val="10"/>
        <rFont val="Arial"/>
        <family val="0"/>
      </rPr>
      <t xml:space="preserve"> - I25 &amp; University (SE) - </t>
    </r>
    <r>
      <rPr>
        <b/>
        <sz val="10"/>
        <color indexed="10"/>
        <rFont val="Arial"/>
        <family val="2"/>
      </rPr>
      <t>Light Rail</t>
    </r>
  </si>
  <si>
    <t>39 51.427</t>
  </si>
  <si>
    <t>-105  3.235</t>
  </si>
  <si>
    <t>Westminster Cntr</t>
  </si>
  <si>
    <r>
      <t>Westminster</t>
    </r>
    <r>
      <rPr>
        <sz val="10"/>
        <rFont val="Arial"/>
        <family val="0"/>
      </rPr>
      <t xml:space="preserve"> - US 36 &amp; 88th sides (S)</t>
    </r>
  </si>
  <si>
    <t>39 54.801</t>
  </si>
  <si>
    <t>-104 59.652</t>
  </si>
  <si>
    <t>Wagon Rd</t>
  </si>
  <si>
    <r>
      <t>Westminster</t>
    </r>
    <r>
      <rPr>
        <sz val="10"/>
        <rFont val="Arial"/>
        <family val="0"/>
      </rPr>
      <t xml:space="preserve"> - 120th &amp; Huron</t>
    </r>
  </si>
  <si>
    <t>39 39.036</t>
  </si>
  <si>
    <t>-105  4.960</t>
  </si>
  <si>
    <t>Wadsworth Hampden</t>
  </si>
  <si>
    <r>
      <t>Lakewood</t>
    </r>
    <r>
      <rPr>
        <sz val="10"/>
        <rFont val="Arial"/>
        <family val="0"/>
      </rPr>
      <t xml:space="preserve"> - US 285 (hampden) @ Wadsworth (SW)</t>
    </r>
  </si>
  <si>
    <t>39 46.852</t>
  </si>
  <si>
    <t>-105  8.324</t>
  </si>
  <si>
    <t>Ward Rd</t>
  </si>
  <si>
    <r>
      <t>Wheat Ridge</t>
    </r>
    <r>
      <rPr>
        <sz val="10"/>
        <rFont val="Arial"/>
        <family val="0"/>
      </rPr>
      <t xml:space="preserve"> - I70 &amp; Ward Rd (NW)</t>
    </r>
  </si>
  <si>
    <t>104 &amp; 2</t>
  </si>
  <si>
    <r>
      <t>Commerce City</t>
    </r>
    <r>
      <rPr>
        <sz val="10"/>
        <rFont val="Arial"/>
        <family val="0"/>
      </rPr>
      <t xml:space="preserve"> - 104th &amp; Revere St</t>
    </r>
  </si>
  <si>
    <t>40  6 113</t>
  </si>
  <si>
    <t>-105 10.611</t>
  </si>
  <si>
    <t>Niwot 119</t>
  </si>
  <si>
    <r>
      <t>Longmont</t>
    </r>
    <r>
      <rPr>
        <sz val="10"/>
        <rFont val="Arial"/>
        <family val="0"/>
      </rPr>
      <t xml:space="preserve"> - Niwot Rd &amp; 119</t>
    </r>
  </si>
  <si>
    <t>40  6.126</t>
  </si>
  <si>
    <t>-105  6.189</t>
  </si>
  <si>
    <t>Niwot 287</t>
  </si>
  <si>
    <r>
      <t>Longmont</t>
    </r>
    <r>
      <rPr>
        <sz val="10"/>
        <rFont val="Arial"/>
        <family val="0"/>
      </rPr>
      <t xml:space="preserve"> - Niwot Rd &amp; US 287</t>
    </r>
  </si>
  <si>
    <t>Dark Yellow</t>
  </si>
  <si>
    <t>Trail Network Overview</t>
  </si>
  <si>
    <t>Cyan</t>
  </si>
  <si>
    <t>Pink</t>
  </si>
  <si>
    <t>Green</t>
  </si>
  <si>
    <t>Ascent
(Feet)</t>
  </si>
  <si>
    <t>Track Length (Miles)</t>
  </si>
  <si>
    <t>Bright Green</t>
  </si>
  <si>
    <t>Round Trip</t>
  </si>
  <si>
    <t>Red</t>
  </si>
  <si>
    <t>39 59.064</t>
  </si>
  <si>
    <t>Distance Statistics</t>
  </si>
  <si>
    <t>Elevation Statistics</t>
  </si>
  <si>
    <t>Ascent</t>
  </si>
  <si>
    <t>Track Color</t>
  </si>
  <si>
    <t>Map Color</t>
  </si>
  <si>
    <t>Track Starts @</t>
  </si>
  <si>
    <t>Track Ends @</t>
  </si>
  <si>
    <t>Type</t>
  </si>
  <si>
    <t>Surfaces</t>
  </si>
  <si>
    <t>Notes</t>
  </si>
  <si>
    <t>Rating</t>
  </si>
  <si>
    <t>Descent</t>
  </si>
  <si>
    <t>-105 14.398</t>
  </si>
  <si>
    <t>39 59.202</t>
  </si>
  <si>
    <t>-105 13.963</t>
  </si>
  <si>
    <t>40  1.338</t>
  </si>
  <si>
    <t>-105 14.518</t>
  </si>
  <si>
    <t>Dark Green</t>
  </si>
  <si>
    <t>Gold</t>
  </si>
  <si>
    <t>Dark Red</t>
  </si>
  <si>
    <t>-104 52.643</t>
  </si>
  <si>
    <t>DryCr Sta</t>
  </si>
  <si>
    <r>
      <t>Englewood</t>
    </r>
    <r>
      <rPr>
        <sz val="10"/>
        <rFont val="Arial"/>
        <family val="0"/>
      </rPr>
      <t xml:space="preserve"> - 9450 E Dry Cr @ I25 - </t>
    </r>
    <r>
      <rPr>
        <b/>
        <sz val="10"/>
        <color indexed="10"/>
        <rFont val="Arial"/>
        <family val="2"/>
      </rPr>
      <t>Light Rail</t>
    </r>
  </si>
  <si>
    <t>39 38.621</t>
  </si>
  <si>
    <t>-104 52.737</t>
  </si>
  <si>
    <t>Dayton Sta</t>
  </si>
  <si>
    <r>
      <t>Englewood</t>
    </r>
    <r>
      <rPr>
        <sz val="10"/>
        <rFont val="Arial"/>
        <family val="0"/>
      </rPr>
      <t xml:space="preserve"> - 4151 S Dayton / I225 - </t>
    </r>
    <r>
      <rPr>
        <b/>
        <sz val="10"/>
        <color indexed="10"/>
        <rFont val="Arial"/>
        <family val="2"/>
      </rPr>
      <t>Light Rail</t>
    </r>
  </si>
  <si>
    <t>39 56.005</t>
  </si>
  <si>
    <t>E Flatirons</t>
  </si>
  <si>
    <r>
      <t>Broomfield</t>
    </r>
    <r>
      <rPr>
        <sz val="10"/>
        <rFont val="Arial"/>
        <family val="0"/>
      </rPr>
      <t xml:space="preserve"> - 36 &amp; E Flatirons Cir</t>
    </r>
  </si>
  <si>
    <t>Evergreen</t>
  </si>
  <si>
    <r>
      <t>Evergreen</t>
    </r>
    <r>
      <rPr>
        <sz val="10"/>
        <rFont val="Arial"/>
        <family val="0"/>
      </rPr>
      <t xml:space="preserve"> - 74 @ Christ The King Church - small</t>
    </r>
  </si>
  <si>
    <t>39 41.996</t>
  </si>
  <si>
    <t>-105 19.860</t>
  </si>
  <si>
    <t>ElRancho I70</t>
  </si>
  <si>
    <r>
      <t>Evergreen</t>
    </r>
    <r>
      <rPr>
        <sz val="10"/>
        <rFont val="Arial"/>
        <family val="0"/>
      </rPr>
      <t xml:space="preserve"> - El Rancho exit S</t>
    </r>
  </si>
  <si>
    <t>39 40.661</t>
  </si>
  <si>
    <t>-104 59.550</t>
  </si>
  <si>
    <t>Evans Sta</t>
  </si>
  <si>
    <r>
      <t>Denver</t>
    </r>
    <r>
      <rPr>
        <sz val="10"/>
        <rFont val="Arial"/>
        <family val="0"/>
      </rPr>
      <t xml:space="preserve"> - Evans &amp; Delaware - </t>
    </r>
    <r>
      <rPr>
        <b/>
        <sz val="10"/>
        <color indexed="10"/>
        <rFont val="Arial"/>
        <family val="2"/>
      </rPr>
      <t>Light Rail</t>
    </r>
  </si>
  <si>
    <t>39 39.404</t>
  </si>
  <si>
    <t>-104 59.900</t>
  </si>
  <si>
    <t>Englewood Sta</t>
  </si>
  <si>
    <r>
      <t>Englewood</t>
    </r>
    <r>
      <rPr>
        <sz val="10"/>
        <rFont val="Arial"/>
        <family val="0"/>
      </rPr>
      <t xml:space="preserve"> - Floyd &amp; Inca - </t>
    </r>
    <r>
      <rPr>
        <b/>
        <sz val="10"/>
        <color indexed="10"/>
        <rFont val="Arial"/>
        <family val="2"/>
      </rPr>
      <t>Light Rail</t>
    </r>
  </si>
  <si>
    <t>Foothills - Perl</t>
  </si>
  <si>
    <t>Genesee Park</t>
  </si>
  <si>
    <r>
      <t>Golden</t>
    </r>
    <r>
      <rPr>
        <sz val="10"/>
        <rFont val="Arial"/>
        <family val="0"/>
      </rPr>
      <t xml:space="preserve"> - I70 &amp; Mt Vernon Canyon</t>
    </r>
  </si>
  <si>
    <r>
      <t>Paint Mines Interpretive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>Hiking Only</t>
    </r>
  </si>
  <si>
    <t>PaintMineI</t>
  </si>
  <si>
    <t>PMIwth</t>
  </si>
  <si>
    <t>39  1.230</t>
  </si>
  <si>
    <t>-104 16.455</t>
  </si>
  <si>
    <r>
      <t>W parking area (</t>
    </r>
    <r>
      <rPr>
        <b/>
        <sz val="10"/>
        <color indexed="11"/>
        <rFont val="Arial"/>
        <family val="2"/>
      </rPr>
      <t>PMIwth</t>
    </r>
    <r>
      <rPr>
        <sz val="10"/>
        <rFont val="Arial"/>
        <family val="2"/>
      </rPr>
      <t>)</t>
    </r>
  </si>
  <si>
    <r>
      <t>Restroom W Trail head (</t>
    </r>
    <r>
      <rPr>
        <b/>
        <sz val="10"/>
        <color indexed="11"/>
        <rFont val="Arial"/>
        <family val="2"/>
      </rPr>
      <t>PMIrr</t>
    </r>
    <r>
      <rPr>
        <sz val="10"/>
        <rFont val="Arial"/>
        <family val="2"/>
      </rPr>
      <t>)</t>
    </r>
  </si>
  <si>
    <t>W TH</t>
  </si>
  <si>
    <t>39  1.217</t>
  </si>
  <si>
    <t>ABUflint</t>
  </si>
  <si>
    <t>38 53.424</t>
  </si>
  <si>
    <t>-104 47.111</t>
  </si>
  <si>
    <t>Flintridge Lanes</t>
  </si>
  <si>
    <t>Bike Lanes to E</t>
  </si>
  <si>
    <t>ABUeot</t>
  </si>
  <si>
    <t>38 53.973</t>
  </si>
  <si>
    <t>-104 46.769</t>
  </si>
  <si>
    <t>EOT Union</t>
  </si>
  <si>
    <t>End of Union OS trail</t>
  </si>
  <si>
    <r>
      <t>Santa Fe Tr @ Water Treatment (</t>
    </r>
    <r>
      <rPr>
        <b/>
        <sz val="10"/>
        <color indexed="16"/>
        <rFont val="Arial"/>
        <family val="2"/>
      </rPr>
      <t>ABUsfm</t>
    </r>
    <r>
      <rPr>
        <sz val="10"/>
        <rFont val="Arial"/>
        <family val="2"/>
      </rPr>
      <t>)</t>
    </r>
  </si>
  <si>
    <r>
      <t>Union at Ranch Dr (</t>
    </r>
    <r>
      <rPr>
        <b/>
        <sz val="10"/>
        <color indexed="16"/>
        <rFont val="Arial"/>
        <family val="2"/>
      </rPr>
      <t>ABUeot</t>
    </r>
    <r>
      <rPr>
        <sz val="10"/>
        <rFont val="Arial"/>
        <family val="2"/>
      </rPr>
      <t>)</t>
    </r>
  </si>
  <si>
    <t>Santa Fe Trail Mid</t>
  </si>
  <si>
    <r>
      <t>Woodmen Tr at Yellowwood Dr (</t>
    </r>
    <r>
      <rPr>
        <b/>
        <sz val="10"/>
        <color indexed="12"/>
        <rFont val="Arial"/>
        <family val="2"/>
      </rPr>
      <t>BGswasw</t>
    </r>
    <r>
      <rPr>
        <sz val="10"/>
        <rFont val="Arial"/>
        <family val="2"/>
      </rPr>
      <t>)</t>
    </r>
  </si>
  <si>
    <r>
      <t>Kipps Tr N junction (</t>
    </r>
    <r>
      <rPr>
        <b/>
        <sz val="10"/>
        <color indexed="12"/>
        <rFont val="Arial"/>
        <family val="2"/>
      </rPr>
      <t>BGeot</t>
    </r>
    <r>
      <rPr>
        <sz val="10"/>
        <rFont val="Arial"/>
        <family val="2"/>
      </rPr>
      <t>)</t>
    </r>
  </si>
  <si>
    <r>
      <t xml:space="preserve">End of Trail N of </t>
    </r>
    <r>
      <rPr>
        <b/>
        <sz val="10"/>
        <rFont val="Arial"/>
        <family val="2"/>
      </rPr>
      <t>BGrpye</t>
    </r>
  </si>
  <si>
    <t>Follow Douglas Cr Tr S on E side of Centennial</t>
  </si>
  <si>
    <t>DUVpvp</t>
  </si>
  <si>
    <t>38 54.648</t>
  </si>
  <si>
    <t>-104 51.519</t>
  </si>
  <si>
    <t>PinonValley Park</t>
  </si>
  <si>
    <t>Follow street uphill to NE from Park</t>
  </si>
  <si>
    <t>38 54.678</t>
  </si>
  <si>
    <t>Ute Park W</t>
  </si>
  <si>
    <t>Enter Park on smooth dirt road</t>
  </si>
  <si>
    <t>38 54.755</t>
  </si>
  <si>
    <t>-104 51.755</t>
  </si>
  <si>
    <t>38 54.879</t>
  </si>
  <si>
    <t>-104 51.368</t>
  </si>
  <si>
    <t>Trail junction - Route heads N</t>
  </si>
  <si>
    <t>Trail junction - Route continues N</t>
  </si>
  <si>
    <t>N Split E</t>
  </si>
  <si>
    <t>N Split W</t>
  </si>
  <si>
    <t>DUVnse</t>
  </si>
  <si>
    <t>DUVnsw</t>
  </si>
  <si>
    <t>DUVnss</t>
  </si>
  <si>
    <t>38 55.336</t>
  </si>
  <si>
    <t>-104 51.498</t>
  </si>
  <si>
    <t>N Split S</t>
  </si>
  <si>
    <t>Trail Junction - route goes NNE</t>
  </si>
  <si>
    <t>Trail Junction - Route goes back thru Trailhead</t>
  </si>
  <si>
    <t>Trail Head - Leave lot SE over boardwalk</t>
  </si>
  <si>
    <t>DUVmid</t>
  </si>
  <si>
    <t>38 55.088</t>
  </si>
  <si>
    <t>-104 51.057</t>
  </si>
  <si>
    <t>Mid Tr Split</t>
  </si>
  <si>
    <t>Mid Trail Split - Route continues E</t>
  </si>
  <si>
    <t>DUVvte</t>
  </si>
  <si>
    <t>38 54.842</t>
  </si>
  <si>
    <t>-104 50.694</t>
  </si>
  <si>
    <t>Valley Tr E</t>
  </si>
  <si>
    <t>Valley Tr E - not in track coverage</t>
  </si>
  <si>
    <t>DUV1</t>
  </si>
  <si>
    <t>38 54.935</t>
  </si>
  <si>
    <t>-104 50.596</t>
  </si>
  <si>
    <t>Via 1</t>
  </si>
  <si>
    <t>FalconCity</t>
  </si>
  <si>
    <t>RIRfth</t>
  </si>
  <si>
    <t>38 56.197</t>
  </si>
  <si>
    <t>-104 36.318</t>
  </si>
  <si>
    <t>Falcon TH</t>
  </si>
  <si>
    <t>Falcon Trailhead off McLaughlin Rd</t>
  </si>
  <si>
    <t>RIRewr</t>
  </si>
  <si>
    <t>E Woodmen Rd</t>
  </si>
  <si>
    <t>Go under E Woodmen Rd</t>
  </si>
  <si>
    <t>RIRfcy</t>
  </si>
  <si>
    <t>FCY Tr</t>
  </si>
  <si>
    <t>Falcon City Trail starts NE from here</t>
  </si>
  <si>
    <t>38 56.335</t>
  </si>
  <si>
    <t>-104 36.138</t>
  </si>
  <si>
    <t>RIRhigh</t>
  </si>
  <si>
    <t>38 57.274</t>
  </si>
  <si>
    <t>-104 34.781</t>
  </si>
  <si>
    <t>High Point</t>
  </si>
  <si>
    <t>Summit</t>
  </si>
  <si>
    <t>Highest point of trail</t>
  </si>
  <si>
    <t>39 01.553</t>
  </si>
  <si>
    <t>-104 29.003</t>
  </si>
  <si>
    <t>EOT Peyton PO</t>
  </si>
  <si>
    <t>End of Trail Peyton Post Office</t>
  </si>
  <si>
    <t>FCY</t>
  </si>
  <si>
    <t>RIR Tr</t>
  </si>
  <si>
    <t>Rock Island Regional Tr across from Blue Gill Dr</t>
  </si>
  <si>
    <t>38 56.583</t>
  </si>
  <si>
    <t>-104 35.718</t>
  </si>
  <si>
    <t>Falcon City</t>
  </si>
  <si>
    <t>38 56.582</t>
  </si>
  <si>
    <t>-104 35.717</t>
  </si>
  <si>
    <t>On Hold</t>
  </si>
  <si>
    <t>FCYrir</t>
  </si>
  <si>
    <t>FCYhsp</t>
  </si>
  <si>
    <t>38 56.828</t>
  </si>
  <si>
    <t>-104 35.815</t>
  </si>
  <si>
    <t>HorseShoe Park</t>
  </si>
  <si>
    <t>Horseshoe Park</t>
  </si>
  <si>
    <t>FCYwmls</t>
  </si>
  <si>
    <t>38 56.867</t>
  </si>
  <si>
    <t>-104 35.963</t>
  </si>
  <si>
    <t>WoodmenLoop S</t>
  </si>
  <si>
    <t>S Woodmen Hills Loop junction</t>
  </si>
  <si>
    <t>FCYwmln</t>
  </si>
  <si>
    <t>38 57.039</t>
  </si>
  <si>
    <t>-104 36.137</t>
  </si>
  <si>
    <t>WoodmenLoop N</t>
  </si>
  <si>
    <t>N Woodmen Hills Loop junction</t>
  </si>
  <si>
    <t>-104 36.208</t>
  </si>
  <si>
    <t>FCY-1</t>
  </si>
  <si>
    <t>38 57.548</t>
  </si>
  <si>
    <t>-104 35.668</t>
  </si>
  <si>
    <t>Second via at Meridian Ranch Blvd</t>
  </si>
  <si>
    <t>FCY-2</t>
  </si>
  <si>
    <t>FCY-3</t>
  </si>
  <si>
    <t>38 57.747</t>
  </si>
  <si>
    <t>-104 35.660</t>
  </si>
  <si>
    <t>Third Via - head E</t>
  </si>
  <si>
    <t>First via - head E</t>
  </si>
  <si>
    <t>FCYeot</t>
  </si>
  <si>
    <t>EOT Stapleton</t>
  </si>
  <si>
    <t>38 58.1577</t>
  </si>
  <si>
    <t>-104 35.477</t>
  </si>
  <si>
    <t>End of trail near Stapleton Dr</t>
  </si>
  <si>
    <t>Cottonwood Cr</t>
  </si>
  <si>
    <t>Via</t>
  </si>
  <si>
    <t>DUV2</t>
  </si>
  <si>
    <t>38 54.821</t>
  </si>
  <si>
    <t>-104 50.405</t>
  </si>
  <si>
    <t>Via 2</t>
  </si>
  <si>
    <t>DUVrte</t>
  </si>
  <si>
    <t>-104 50.920</t>
  </si>
  <si>
    <t>Ridge Tr E</t>
  </si>
  <si>
    <t>DUVwspur</t>
  </si>
  <si>
    <t>38 54.735</t>
  </si>
  <si>
    <t>-104 50.962</t>
  </si>
  <si>
    <t>Woodlands Spur</t>
  </si>
  <si>
    <t>Spur to Woodlands neighborhood</t>
  </si>
  <si>
    <t>DUVpvd</t>
  </si>
  <si>
    <t>38 54.643</t>
  </si>
  <si>
    <t>-104 50.967</t>
  </si>
  <si>
    <t>PopesValley Dr</t>
  </si>
  <si>
    <t>Popes Valley Dr</t>
  </si>
  <si>
    <t>Resume Tr NW</t>
  </si>
  <si>
    <t>DUVpe</t>
  </si>
  <si>
    <t>38 54.804</t>
  </si>
  <si>
    <t>-104 51.051</t>
  </si>
  <si>
    <t>Pinon Tr E</t>
  </si>
  <si>
    <t>DUVpw</t>
  </si>
  <si>
    <t>Pinon Tr W</t>
  </si>
  <si>
    <t>DUVrtw</t>
  </si>
  <si>
    <t>Ridge Tr W</t>
  </si>
  <si>
    <t>Ridge Tr E - Route goes S</t>
  </si>
  <si>
    <t>Route follows Trail toward Pinon Valley</t>
  </si>
  <si>
    <t>Route recovers trail section N</t>
  </si>
  <si>
    <t>Trail follows Ridge Tr E downhill</t>
  </si>
  <si>
    <t>DUVrtm</t>
  </si>
  <si>
    <t>38 54.826</t>
  </si>
  <si>
    <t>-104 51.050</t>
  </si>
  <si>
    <t>Ridge Tr M</t>
  </si>
  <si>
    <t>Route goes N thru valley
Optional spur to DUVrte and back</t>
  </si>
  <si>
    <t>DUVvtw</t>
  </si>
  <si>
    <t>38 54.948</t>
  </si>
  <si>
    <t>-104 51.054</t>
  </si>
  <si>
    <t>Valley Tr W</t>
  </si>
  <si>
    <t>W junction of Valley trail - not mapped</t>
  </si>
  <si>
    <t>End of route/track</t>
  </si>
  <si>
    <t>Road Southbound at DUVpw is resiedntial access and exits to both Wentwood Dr and Pope Valley Dr</t>
  </si>
  <si>
    <t>DUVupw</t>
  </si>
  <si>
    <t>DUVthse</t>
  </si>
  <si>
    <t>38 55.417</t>
  </si>
  <si>
    <t>-104 51.430</t>
  </si>
  <si>
    <t>TH split E</t>
  </si>
  <si>
    <t>Trail Junction - Route goes SE</t>
  </si>
  <si>
    <r>
      <t>Trail Junction SE of Trailhead (</t>
    </r>
    <r>
      <rPr>
        <b/>
        <sz val="10"/>
        <color indexed="51"/>
        <rFont val="Arial"/>
        <family val="2"/>
      </rPr>
      <t>DUVmid</t>
    </r>
    <r>
      <rPr>
        <sz val="10"/>
        <rFont val="Arial"/>
        <family val="2"/>
      </rPr>
      <t>)</t>
    </r>
  </si>
  <si>
    <t>Medium for hills</t>
  </si>
  <si>
    <t>Follows Austin Bluffs Parkway from Nevada St with extension along Union.</t>
  </si>
  <si>
    <t>TGGpptsw</t>
  </si>
  <si>
    <t>Very Mild - short - nothing steep</t>
  </si>
  <si>
    <t>Briargate Trail</t>
  </si>
  <si>
    <r>
      <t>Santa Fe Trail @ Beacon St (</t>
    </r>
    <r>
      <rPr>
        <b/>
        <sz val="10"/>
        <color indexed="18"/>
        <rFont val="Arial"/>
        <family val="2"/>
      </rPr>
      <t>RILsfm</t>
    </r>
    <r>
      <rPr>
        <sz val="10"/>
        <rFont val="Arial"/>
        <family val="2"/>
      </rPr>
      <t>)</t>
    </r>
  </si>
  <si>
    <r>
      <t>Powers Blvd (</t>
    </r>
    <r>
      <rPr>
        <b/>
        <sz val="10"/>
        <color indexed="18"/>
        <rFont val="Arial"/>
        <family val="2"/>
      </rPr>
      <t>RIL-pb</t>
    </r>
    <r>
      <rPr>
        <sz val="10"/>
        <rFont val="Arial"/>
        <family val="0"/>
      </rPr>
      <t>)</t>
    </r>
  </si>
  <si>
    <r>
      <t>Rock Island Trail @ Weber St (</t>
    </r>
    <r>
      <rPr>
        <b/>
        <sz val="10"/>
        <color indexed="51"/>
        <rFont val="Arial"/>
        <family val="2"/>
      </rPr>
      <t>SKRril</t>
    </r>
    <r>
      <rPr>
        <sz val="10"/>
        <rFont val="Arial"/>
        <family val="2"/>
      </rPr>
      <t>)</t>
    </r>
  </si>
  <si>
    <r>
      <t>Corona St (</t>
    </r>
    <r>
      <rPr>
        <b/>
        <sz val="10"/>
        <color indexed="51"/>
        <rFont val="Arial"/>
        <family val="2"/>
      </rPr>
      <t>SKReeot</t>
    </r>
    <r>
      <rPr>
        <sz val="10"/>
        <rFont val="Arial"/>
        <family val="0"/>
      </rPr>
      <t>)</t>
    </r>
  </si>
  <si>
    <r>
      <t>Golden Hills Park (</t>
    </r>
    <r>
      <rPr>
        <b/>
        <sz val="10"/>
        <color indexed="20"/>
        <rFont val="Arial"/>
        <family val="2"/>
      </rPr>
      <t>WWghp</t>
    </r>
    <r>
      <rPr>
        <sz val="10"/>
        <rFont val="Arial"/>
        <family val="2"/>
      </rPr>
      <t>)</t>
    </r>
  </si>
  <si>
    <r>
      <t>War Eagle Dr (</t>
    </r>
    <r>
      <rPr>
        <b/>
        <sz val="10"/>
        <color indexed="20"/>
        <rFont val="Arial"/>
        <family val="2"/>
      </rPr>
      <t>RRwed</t>
    </r>
    <r>
      <rPr>
        <sz val="10"/>
        <rFont val="Arial"/>
        <family val="0"/>
      </rPr>
      <t>)</t>
    </r>
  </si>
  <si>
    <r>
      <t>American Furniture on Chestnut (</t>
    </r>
    <r>
      <rPr>
        <b/>
        <sz val="10"/>
        <color indexed="16"/>
        <rFont val="Arial"/>
        <family val="2"/>
      </rPr>
      <t>MSaf</t>
    </r>
    <r>
      <rPr>
        <sz val="10"/>
        <rFont val="Arial"/>
        <family val="2"/>
      </rPr>
      <t>)</t>
    </r>
  </si>
  <si>
    <r>
      <t>Ute Valley Trailhead - Vindicator Dr (</t>
    </r>
    <r>
      <rPr>
        <b/>
        <sz val="10"/>
        <color indexed="51"/>
        <rFont val="Arial"/>
        <family val="2"/>
      </rPr>
      <t>DUVuvth</t>
    </r>
    <r>
      <rPr>
        <sz val="10"/>
        <rFont val="Arial"/>
        <family val="2"/>
      </rPr>
      <t>)</t>
    </r>
  </si>
  <si>
    <t>MTB park</t>
  </si>
  <si>
    <t>Single track, wide natural surface trails, bike lanes on spur to Foothills Trail</t>
  </si>
  <si>
    <t>Msdbp</t>
  </si>
  <si>
    <t>CGwrp</t>
  </si>
  <si>
    <t>DUV</t>
  </si>
  <si>
    <t>DouglasUteV</t>
  </si>
  <si>
    <t>N Douglas Cr and Ute Valley Trails</t>
  </si>
  <si>
    <t>Douglas Ute V Trails</t>
  </si>
  <si>
    <t>Fhduv</t>
  </si>
  <si>
    <t>DUV Tr</t>
  </si>
  <si>
    <t>N Douglas Cr Trail extension - Tr few blocks E
Go NW across St - then Ute Valley trails</t>
  </si>
  <si>
    <t>WMW</t>
  </si>
  <si>
    <t>RIL-ce</t>
  </si>
  <si>
    <t>Crushers E</t>
  </si>
  <si>
    <t>This rail/trail follows Santa Fe RR bed S past Fountain Blvd</t>
  </si>
  <si>
    <t>Sinton - Templeton Gap Trails</t>
  </si>
  <si>
    <t>Rock Island Line</t>
  </si>
  <si>
    <t>Santa Fe N</t>
  </si>
  <si>
    <t>Santa Fe S</t>
  </si>
  <si>
    <t>TempCrest Trails</t>
  </si>
  <si>
    <t>Rock Island Line Wayfinding PDF</t>
  </si>
  <si>
    <t>Pikes Pk Greenway Wayfinding PDF</t>
  </si>
  <si>
    <t>Shooks Run Trail Wayfinding PDF</t>
  </si>
  <si>
    <t xml:space="preserve">Sinton - Templeton Gap Wayfinding PDF </t>
  </si>
  <si>
    <t>Foothills S Map</t>
  </si>
  <si>
    <t>Foothills N Map</t>
  </si>
  <si>
    <t>Crews Gulch Map</t>
  </si>
  <si>
    <t>J Ceresa Park</t>
  </si>
  <si>
    <r>
      <t xml:space="preserve">John Ceresa Park </t>
    </r>
    <r>
      <rPr>
        <b/>
        <sz val="10"/>
        <color indexed="12"/>
        <rFont val="Arial"/>
        <family val="2"/>
      </rPr>
      <t>Not in Route
On Leigh Lane off Carson Blvd</t>
    </r>
  </si>
  <si>
    <t>RockIslandR</t>
  </si>
  <si>
    <t>Rock Island Line Regional Trail In El Paso County</t>
  </si>
  <si>
    <t>RIR</t>
  </si>
  <si>
    <t>Rock Island Regional</t>
  </si>
  <si>
    <t>Follows the Santa Fe Hike/Bike trail from County Line Rd on the N edge of Palmer Lake to the Edmondson Trailhead on Woodmen Rd just W of I25.  Parts of trail are old Santa Fe Railroad bed.</t>
  </si>
  <si>
    <t>Many roadbikes use this trail. - control easier on fatter tire bikes</t>
  </si>
  <si>
    <t>Sandy dirt, some concrete or asphalt sections</t>
  </si>
  <si>
    <t>Many road bikes use trail - control easier on fatter tires.</t>
  </si>
  <si>
    <r>
      <t>SFN trail near Edmondson (Woodmen Rd) TH (</t>
    </r>
    <r>
      <rPr>
        <b/>
        <sz val="10"/>
        <color indexed="11"/>
        <rFont val="Arial"/>
        <family val="2"/>
      </rPr>
      <t>SFMsfn</t>
    </r>
    <r>
      <rPr>
        <sz val="10"/>
        <rFont val="Arial"/>
        <family val="2"/>
      </rPr>
      <t>)</t>
    </r>
  </si>
  <si>
    <r>
      <t>Stratmoor Trailhead (</t>
    </r>
    <r>
      <rPr>
        <b/>
        <sz val="10"/>
        <color indexed="11"/>
        <rFont val="Arial"/>
        <family val="2"/>
      </rPr>
      <t>SFMsmth</t>
    </r>
    <r>
      <rPr>
        <sz val="10"/>
        <rFont val="Arial"/>
        <family val="0"/>
      </rPr>
      <t>)</t>
    </r>
  </si>
  <si>
    <t>calculated from topo data</t>
  </si>
  <si>
    <t>Calculated from topo data</t>
  </si>
  <si>
    <t>Road bikes use trail - control easier on fatter tires.</t>
  </si>
  <si>
    <t>Sandy dirt, concrete</t>
  </si>
  <si>
    <t>Fountain Creek Regional Park has a number of trail alternatives.</t>
  </si>
  <si>
    <t>SFN-ll</t>
  </si>
  <si>
    <t>AFA Lee Lake</t>
  </si>
  <si>
    <t>CGsfs</t>
  </si>
  <si>
    <t>38 43.588</t>
  </si>
  <si>
    <t>-104 43.862</t>
  </si>
  <si>
    <t>SFS Tr</t>
  </si>
  <si>
    <t>CGths</t>
  </si>
  <si>
    <t>38 43.601</t>
  </si>
  <si>
    <t>-104 43.791</t>
  </si>
  <si>
    <t>TH spur</t>
  </si>
  <si>
    <t>Trail to John Cesara Park Trailhead</t>
  </si>
  <si>
    <t>Santa Fe Trail junction</t>
  </si>
  <si>
    <t>CGjcp</t>
  </si>
  <si>
    <t>38 43.653</t>
  </si>
  <si>
    <t>-104 43.904</t>
  </si>
  <si>
    <t>CGwpt</t>
  </si>
  <si>
    <t>38 43.590</t>
  </si>
  <si>
    <t>-104 43.644</t>
  </si>
  <si>
    <t>WillowPond Tr</t>
  </si>
  <si>
    <t>Short trail to Willow Pond &amp; SFS further S</t>
  </si>
  <si>
    <t>CGu2t</t>
  </si>
  <si>
    <t>38 43.475</t>
  </si>
  <si>
    <t>-104 43.411</t>
  </si>
  <si>
    <t>Under 2 Tracks</t>
  </si>
  <si>
    <t>Tunnel</t>
  </si>
  <si>
    <t>Under 85 then to train tracks</t>
  </si>
  <si>
    <t>CGwrps</t>
  </si>
  <si>
    <t>38 43,977</t>
  </si>
  <si>
    <t>-104 42.932</t>
  </si>
  <si>
    <t>Widefield S</t>
  </si>
  <si>
    <t>Park</t>
  </si>
  <si>
    <t>Widefield Regional Park S</t>
  </si>
  <si>
    <t>CGwrpm</t>
  </si>
  <si>
    <t>38 44.146</t>
  </si>
  <si>
    <t>-104 42.644</t>
  </si>
  <si>
    <t>Widefield M</t>
  </si>
  <si>
    <t>Middle of Park - Spur to Carp Lake</t>
  </si>
  <si>
    <t>CG-ft</t>
  </si>
  <si>
    <t>38 44.228</t>
  </si>
  <si>
    <t>-104 42.707</t>
  </si>
  <si>
    <t>Fontaine Tunnel</t>
  </si>
  <si>
    <t>Share tunnel with Cr (divided)</t>
  </si>
  <si>
    <t>CG-cl</t>
  </si>
  <si>
    <t>-104 42.703</t>
  </si>
  <si>
    <t>Carp Lake</t>
  </si>
  <si>
    <t>38 44.273</t>
  </si>
  <si>
    <t>Back under Fontaine</t>
  </si>
  <si>
    <t>Head E out of park</t>
  </si>
  <si>
    <t>38 44.132</t>
  </si>
  <si>
    <t>-104 42.592</t>
  </si>
  <si>
    <t>Widefeld Reg Park</t>
  </si>
  <si>
    <t>Continue Eastward</t>
  </si>
  <si>
    <t>CGcnl4</t>
  </si>
  <si>
    <t>38 44.169</t>
  </si>
  <si>
    <t>-104 42.172</t>
  </si>
  <si>
    <t>Canal 4</t>
  </si>
  <si>
    <t>Cross over Canal No 4</t>
  </si>
  <si>
    <t>CGfmr</t>
  </si>
  <si>
    <t>38 44.233</t>
  </si>
  <si>
    <t>-104 41.721</t>
  </si>
  <si>
    <t>FountainMesa Rd</t>
  </si>
  <si>
    <t>End of Trail at Fountain Mesa Rd</t>
  </si>
  <si>
    <t>End of spur at Carp Lake - shelter
AKA A McCray Reservoir</t>
  </si>
  <si>
    <t>Crews Gulch Trail in Fountain / Widefield</t>
  </si>
  <si>
    <t>Santa Fe S Trail</t>
  </si>
  <si>
    <r>
      <t>Santa Fe Trail at John Cesara Park (</t>
    </r>
    <r>
      <rPr>
        <b/>
        <sz val="10"/>
        <color indexed="14"/>
        <rFont val="Arial"/>
        <family val="2"/>
      </rPr>
      <t>CGsfs</t>
    </r>
    <r>
      <rPr>
        <sz val="10"/>
        <rFont val="Arial"/>
        <family val="2"/>
      </rPr>
      <t>)</t>
    </r>
  </si>
  <si>
    <r>
      <t>Fountain Mesa Rd at Fontaine (</t>
    </r>
    <r>
      <rPr>
        <b/>
        <sz val="10"/>
        <color indexed="14"/>
        <rFont val="Arial"/>
        <family val="2"/>
      </rPr>
      <t>CGfmr</t>
    </r>
    <r>
      <rPr>
        <sz val="10"/>
        <rFont val="Arial"/>
        <family val="2"/>
      </rPr>
      <t>)</t>
    </r>
  </si>
  <si>
    <t>Dirt/Gravel &amp; Concrete</t>
  </si>
  <si>
    <t>STsfm</t>
  </si>
  <si>
    <t>-104 49.756</t>
  </si>
  <si>
    <t>SFM Tr</t>
  </si>
  <si>
    <t>Santa Fe Trail Middle Section off Goose Gossage Park</t>
  </si>
  <si>
    <t>ST-es</t>
  </si>
  <si>
    <t>38 53.058</t>
  </si>
  <si>
    <t>-104 50.118</t>
  </si>
  <si>
    <t>Ellston Go W</t>
  </si>
  <si>
    <t>Go W on path on S side of Ellston St</t>
  </si>
  <si>
    <t>38 53.066</t>
  </si>
  <si>
    <t>-104 50.226</t>
  </si>
  <si>
    <t>CWsfm</t>
  </si>
  <si>
    <t>38 55.616</t>
  </si>
  <si>
    <t>-104 48.876</t>
  </si>
  <si>
    <t>Santa Fe Hike/Bike Trail S of Zios Italian</t>
  </si>
  <si>
    <t>CWtlc</t>
  </si>
  <si>
    <t>38 55.685</t>
  </si>
  <si>
    <t>-104 48.669</t>
  </si>
  <si>
    <t>Tr Leaves Cr</t>
  </si>
  <si>
    <t>Trail washed out ahead exit stage right</t>
  </si>
  <si>
    <t>CWvdn</t>
  </si>
  <si>
    <t>38 55.665</t>
  </si>
  <si>
    <t>-104 48.630</t>
  </si>
  <si>
    <t>S along Vincent Dr</t>
  </si>
  <si>
    <t>CWvdd</t>
  </si>
  <si>
    <t>38 55.545</t>
  </si>
  <si>
    <t>-104 48.694</t>
  </si>
  <si>
    <t>E on Dublin</t>
  </si>
  <si>
    <t>S on Vincent</t>
  </si>
  <si>
    <t>E along Dublin - Bike Route &amp; lanes</t>
  </si>
  <si>
    <t>38 55.472</t>
  </si>
  <si>
    <t>-104 47.891</t>
  </si>
  <si>
    <t>Bike Lanes End</t>
  </si>
  <si>
    <t>No more marked landes continue around curve</t>
  </si>
  <si>
    <t>38 55.538</t>
  </si>
  <si>
    <t>-104 47.624</t>
  </si>
  <si>
    <t>N on Acadamy E side</t>
  </si>
  <si>
    <t>Use walk on E side of Academy a couple blocks</t>
  </si>
  <si>
    <t>HomeStdRanch</t>
  </si>
  <si>
    <t>Fontanero Spur</t>
  </si>
  <si>
    <t>Follows Mesa Rd from Foothills Trail to Unitah.
On street bike route continues along Mesa Rd to Mesa Springs Trail.</t>
  </si>
  <si>
    <t>FoxRunR</t>
  </si>
  <si>
    <t>Fox Run Regional ParkTrails E of the Air Force Academy</t>
  </si>
  <si>
    <t>FRR</t>
  </si>
  <si>
    <t>FRReth</t>
  </si>
  <si>
    <t>39  4.100</t>
  </si>
  <si>
    <t>-104 47.104</t>
  </si>
  <si>
    <t>E TH RollerCoaster Rd</t>
  </si>
  <si>
    <t>NE Trail on Roller Coaster Rd S of Baptist Rd</t>
  </si>
  <si>
    <t>FRRnerr</t>
  </si>
  <si>
    <t>39  4.096</t>
  </si>
  <si>
    <t>-104 47.130</t>
  </si>
  <si>
    <t>NE TH Restroom</t>
  </si>
  <si>
    <t>Restroom - Not in route</t>
  </si>
  <si>
    <t>39  4.098</t>
  </si>
  <si>
    <t>-104 47.149</t>
  </si>
  <si>
    <t>Bicycle Trail</t>
  </si>
  <si>
    <t>Start/end of loop(s)</t>
  </si>
  <si>
    <t>Begin Loop</t>
  </si>
  <si>
    <t>FRRbegin</t>
  </si>
  <si>
    <t>FRRnespr</t>
  </si>
  <si>
    <t>39  4.133</t>
  </si>
  <si>
    <t>-104 47.166</t>
  </si>
  <si>
    <t>NE Spur</t>
  </si>
  <si>
    <t>39  4.232</t>
  </si>
  <si>
    <t>Spur to RollerCoaster @ Baptist (Hodgen to E)</t>
  </si>
  <si>
    <t>RollerHodgen</t>
  </si>
  <si>
    <t>Roller Coaster S of Hodgen Rd - Not in route</t>
  </si>
  <si>
    <t>FRR-nj</t>
  </si>
  <si>
    <t>39  4.219</t>
  </si>
  <si>
    <t>-104 47.339</t>
  </si>
  <si>
    <t>N junction</t>
  </si>
  <si>
    <t>N Junction - keep straight W</t>
  </si>
  <si>
    <t>FRRbrspr</t>
  </si>
  <si>
    <t>-104 47.586</t>
  </si>
  <si>
    <t>39  4.101</t>
  </si>
  <si>
    <t>Spur UP Baptist</t>
  </si>
  <si>
    <t>Spur under Baptist</t>
  </si>
  <si>
    <t>N side of Baptist - not in Route</t>
  </si>
  <si>
    <t>FRRbr-n</t>
  </si>
  <si>
    <t>Baptist Rd N</t>
  </si>
  <si>
    <t>-104 47.426</t>
  </si>
  <si>
    <t>39  4.259</t>
  </si>
  <si>
    <t>FRR-wj</t>
  </si>
  <si>
    <t>39  3.963</t>
  </si>
  <si>
    <t>W junction</t>
  </si>
  <si>
    <t>W Junction - continue S</t>
  </si>
  <si>
    <t>FRRbpsp2</t>
  </si>
  <si>
    <t>39  3.966</t>
  </si>
  <si>
    <t>-104 47.711</t>
  </si>
  <si>
    <t>Baptist Rd Spur</t>
  </si>
  <si>
    <t>Short spur N to Baptist Rd</t>
  </si>
  <si>
    <t>FRR-s</t>
  </si>
  <si>
    <t>39  3.419</t>
  </si>
  <si>
    <t>-104 47.689</t>
  </si>
  <si>
    <t>S via</t>
  </si>
  <si>
    <t>S most part of trail</t>
  </si>
  <si>
    <t>FRRsthsp</t>
  </si>
  <si>
    <t>39  3.542</t>
  </si>
  <si>
    <t>-104 47.613</t>
  </si>
  <si>
    <t>S TH spur</t>
  </si>
  <si>
    <t>Short spur E to a trailhead</t>
  </si>
  <si>
    <t>FRRsth</t>
  </si>
  <si>
    <t>35  3,545</t>
  </si>
  <si>
    <t>-104 47.578</t>
  </si>
  <si>
    <t>S Trailhead</t>
  </si>
  <si>
    <t>S trailhead not in route</t>
  </si>
  <si>
    <t>FRRmth</t>
  </si>
  <si>
    <t>39  3.637</t>
  </si>
  <si>
    <t>-104 47.590</t>
  </si>
  <si>
    <t>Middle Trailhead - W of ponds</t>
  </si>
  <si>
    <t>Mid Trailhead</t>
  </si>
  <si>
    <t>FRR-sj</t>
  </si>
  <si>
    <t>39  3.692</t>
  </si>
  <si>
    <t>-104 47.479</t>
  </si>
  <si>
    <t>S junction</t>
  </si>
  <si>
    <t>Junction above ponds</t>
  </si>
  <si>
    <t>FRRprr</t>
  </si>
  <si>
    <t>39  3.622</t>
  </si>
  <si>
    <t>-104 47.526</t>
  </si>
  <si>
    <t>Pond Restroom</t>
  </si>
  <si>
    <t>FRR-pp</t>
  </si>
  <si>
    <t>-104 47.436</t>
  </si>
  <si>
    <t>Pond Parking</t>
  </si>
  <si>
    <t>Parking E of Ponds</t>
  </si>
  <si>
    <t>Restroom W of Ponds</t>
  </si>
  <si>
    <t>39  3.591</t>
  </si>
  <si>
    <t>Trail gets steep uphill N of road</t>
  </si>
  <si>
    <t>FRR-mj</t>
  </si>
  <si>
    <t>39  3.880</t>
  </si>
  <si>
    <t>-104 47.466</t>
  </si>
  <si>
    <t>Mid junction</t>
  </si>
  <si>
    <t>Middle junction</t>
  </si>
  <si>
    <t>FRRlrr</t>
  </si>
  <si>
    <t>39  3.870</t>
  </si>
  <si>
    <t>-104 47 534</t>
  </si>
  <si>
    <t>Loop Restroom</t>
  </si>
  <si>
    <t>Restroom in middle of road loli-pop
Trail connects to FRR-wj - Not in route</t>
  </si>
  <si>
    <t>FRR-mej</t>
  </si>
  <si>
    <t>39  3.920</t>
  </si>
  <si>
    <t>-104 47.311</t>
  </si>
  <si>
    <t>Mid E junction</t>
  </si>
  <si>
    <t>FRR-nj2</t>
  </si>
  <si>
    <t>39  4.210</t>
  </si>
  <si>
    <t>-104 47.338</t>
  </si>
  <si>
    <t>N 2 junction</t>
  </si>
  <si>
    <t>Now back to trailhead</t>
  </si>
  <si>
    <t>Route goes N for some more exercise
Trailhead closer via trail E to FRRthup</t>
  </si>
  <si>
    <t>39  4,078</t>
  </si>
  <si>
    <t>-104 47.238</t>
  </si>
  <si>
    <t>FRRthdwn</t>
  </si>
  <si>
    <t>TH down</t>
  </si>
  <si>
    <t>Down and out from here</t>
  </si>
  <si>
    <t>Almost out</t>
  </si>
  <si>
    <r>
      <t>Fox Run NE trailhead (</t>
    </r>
    <r>
      <rPr>
        <b/>
        <sz val="10"/>
        <color indexed="14"/>
        <rFont val="Arial"/>
        <family val="2"/>
      </rPr>
      <t>FRReth</t>
    </r>
    <r>
      <rPr>
        <sz val="10"/>
        <rFont val="Arial"/>
        <family val="2"/>
      </rPr>
      <t>)</t>
    </r>
  </si>
  <si>
    <r>
      <t>Trail Junction just W of start (</t>
    </r>
    <r>
      <rPr>
        <b/>
        <sz val="10"/>
        <color indexed="14"/>
        <rFont val="Arial"/>
        <family val="2"/>
      </rPr>
      <t>FRRbegin</t>
    </r>
    <r>
      <rPr>
        <sz val="10"/>
        <rFont val="Arial"/>
        <family val="2"/>
      </rPr>
      <t>)</t>
    </r>
  </si>
  <si>
    <t>Mostly wide sandy track</t>
  </si>
  <si>
    <t>Easier</t>
  </si>
  <si>
    <t>FRRrch</t>
  </si>
  <si>
    <t>Millings, Concrete, Gravel and a few blocks of on street bike route.</t>
  </si>
  <si>
    <t>Mesa Springs Trail</t>
  </si>
  <si>
    <t>Mesa Rd extension should be light traffic.</t>
  </si>
  <si>
    <t>MUPS / Ridge</t>
  </si>
  <si>
    <t>MUPS / Drainage</t>
  </si>
  <si>
    <t>Drainage</t>
  </si>
  <si>
    <t>Not in Route - part of Foothills Trail</t>
  </si>
  <si>
    <t>John Blair Bridge Parking</t>
  </si>
  <si>
    <t>PMfh</t>
  </si>
  <si>
    <t>38 53.463</t>
  </si>
  <si>
    <t>-104 52.487</t>
  </si>
  <si>
    <t>FH Tr</t>
  </si>
  <si>
    <r>
      <t>Mesa Springs Trail at Mesa Rd (</t>
    </r>
    <r>
      <rPr>
        <b/>
        <sz val="10"/>
        <color indexed="21"/>
        <rFont val="Arial"/>
        <family val="2"/>
      </rPr>
      <t>PMms</t>
    </r>
    <r>
      <rPr>
        <sz val="10"/>
        <rFont val="Arial"/>
        <family val="0"/>
      </rPr>
      <t>)</t>
    </r>
  </si>
  <si>
    <r>
      <t>Foothills trail @ John Blair Bridge Park (</t>
    </r>
    <r>
      <rPr>
        <b/>
        <sz val="10"/>
        <color indexed="21"/>
        <rFont val="Arial"/>
        <family val="2"/>
      </rPr>
      <t>FHpm</t>
    </r>
    <r>
      <rPr>
        <sz val="10"/>
        <rFont val="Arial"/>
        <family val="2"/>
      </rPr>
      <t>)</t>
    </r>
  </si>
  <si>
    <t>Palmer Mesa Trail starts here</t>
  </si>
  <si>
    <t>38 52.971</t>
  </si>
  <si>
    <t>-104 52.306</t>
  </si>
  <si>
    <t>GOG Overlook</t>
  </si>
  <si>
    <t>Overlook on W side of Mesa Rd</t>
  </si>
  <si>
    <t>Park N Tr</t>
  </si>
  <si>
    <t>38 55.778</t>
  </si>
  <si>
    <t>-104 46.500</t>
  </si>
  <si>
    <t>Park S Tr</t>
  </si>
  <si>
    <t>Route follows trail on S side of Creek</t>
  </si>
  <si>
    <t>CWmdr</t>
  </si>
  <si>
    <t>38 55.766</t>
  </si>
  <si>
    <t>-104 45.896</t>
  </si>
  <si>
    <t>Trail comes out to Montarbor Dr and then back</t>
  </si>
  <si>
    <t>CWnst</t>
  </si>
  <si>
    <t>38 55.780</t>
  </si>
  <si>
    <t>-104 45.251</t>
  </si>
  <si>
    <t>N Side Tr</t>
  </si>
  <si>
    <t>N Side trail rejoins main track here
Cottonwood Park Ball Fields</t>
  </si>
  <si>
    <t>CWhst</t>
  </si>
  <si>
    <t>-104 45.108</t>
  </si>
  <si>
    <t>HST Tr</t>
  </si>
  <si>
    <t>Homestead Tr starts here and goes S</t>
  </si>
  <si>
    <t>38 56.399</t>
  </si>
  <si>
    <t>-104 44.410</t>
  </si>
  <si>
    <t>End of Concrete Path at Woodmen Rd</t>
  </si>
  <si>
    <t>-104 44.375</t>
  </si>
  <si>
    <t>Dirt Tr starts</t>
  </si>
  <si>
    <t>Narrow dirt track starts E</t>
  </si>
  <si>
    <t>CWewr</t>
  </si>
  <si>
    <t>CWdirt</t>
  </si>
  <si>
    <t>CWfcp</t>
  </si>
  <si>
    <t>38 56.849</t>
  </si>
  <si>
    <t>-104 43.432</t>
  </si>
  <si>
    <t>F Costelo Park</t>
  </si>
  <si>
    <t>Frank Costelo Park
Trail about to get narrow again</t>
  </si>
  <si>
    <t>Cwrpy</t>
  </si>
  <si>
    <t>38 57.363</t>
  </si>
  <si>
    <t>-104 43.655</t>
  </si>
  <si>
    <t>RPY Tr</t>
  </si>
  <si>
    <t>Research Pkwy Tr - End of track</t>
  </si>
  <si>
    <t>Easy E of Woodmen, mild after</t>
  </si>
  <si>
    <t>Concrete, Bike Lanes, Bike Route, Single track and dirt road.</t>
  </si>
  <si>
    <t>BlkForestR</t>
  </si>
  <si>
    <t>BFR</t>
  </si>
  <si>
    <t>Medium</t>
  </si>
  <si>
    <t>Natural surfaces - sandy soil</t>
  </si>
  <si>
    <t>Follows Cottonwood Cr from Santa Fe trail E, then uses a few streets to connect to trail section at Cottonwood Park. Dirt extension takes trail to Powers Blvd then NW along powerline.</t>
  </si>
  <si>
    <t>Falcon City Trail</t>
  </si>
  <si>
    <t>DouglasCr OSE</t>
  </si>
  <si>
    <t>Follow Trail NW thru Douglas Cr Open Space</t>
  </si>
  <si>
    <t>STdcw</t>
  </si>
  <si>
    <t>STdce</t>
  </si>
  <si>
    <t>38 53.437</t>
  </si>
  <si>
    <t>-104 50.664</t>
  </si>
  <si>
    <t>DouglasCr OSW</t>
  </si>
  <si>
    <t>Hiking Trails</t>
  </si>
  <si>
    <t>Covers the trails in Black Forest Park trails in N El Paso County</t>
  </si>
  <si>
    <t>MEs</t>
  </si>
  <si>
    <t>W Summit</t>
  </si>
  <si>
    <t>N Section of Santa Fe Hike/Bike Trail in Colorado Springs</t>
  </si>
  <si>
    <t>Santa Fe Hike/Bike N</t>
  </si>
  <si>
    <t>SantaFeM</t>
  </si>
  <si>
    <t>Middle section of Santa Fe Hike/Bike Trail in Colorado Springs</t>
  </si>
  <si>
    <t>SFM</t>
  </si>
  <si>
    <t>Santa Fe Hike/Bike M</t>
  </si>
  <si>
    <t>SantaFe Hike/Bike S</t>
  </si>
  <si>
    <t>SantaFeS</t>
  </si>
  <si>
    <t>S Section of Santa Fe Hike/Bike trail in Colorado Springs</t>
  </si>
  <si>
    <t>SFS</t>
  </si>
  <si>
    <t>Dark Cyan</t>
  </si>
  <si>
    <t>Teal</t>
  </si>
  <si>
    <t>SFSsmth</t>
  </si>
  <si>
    <t>SFSwon</t>
  </si>
  <si>
    <t>SFSwos</t>
  </si>
  <si>
    <t>SFScfb</t>
  </si>
  <si>
    <t>SFSwsp</t>
  </si>
  <si>
    <t>SFSfcpn</t>
  </si>
  <si>
    <t>SFSobn</t>
  </si>
  <si>
    <t>SFSobs</t>
  </si>
  <si>
    <t>SFSaltn</t>
  </si>
  <si>
    <t>SFSalts</t>
  </si>
  <si>
    <t>SFSeot</t>
  </si>
  <si>
    <t>SFSfcpm</t>
  </si>
  <si>
    <t>SFSspur</t>
  </si>
  <si>
    <t>SFSfcps</t>
  </si>
  <si>
    <t>Spur to TH</t>
  </si>
  <si>
    <t>Stratmoor TH</t>
  </si>
  <si>
    <t>-104 46.338</t>
  </si>
  <si>
    <t>Stratmoor Trailhead - Off Forest Rd</t>
  </si>
  <si>
    <t>38 46.380</t>
  </si>
  <si>
    <t>38 45.333</t>
  </si>
  <si>
    <t>-104 45.599</t>
  </si>
  <si>
    <t>Spur using Fontanero bike route to Mesa Springs and Mesa Valley Trails</t>
  </si>
  <si>
    <t>Natural Surface, Concrete Paths, Bike lanes</t>
  </si>
  <si>
    <t>Rdpb</t>
  </si>
  <si>
    <t>Almost easy as they get - only hill on side spur</t>
  </si>
  <si>
    <t>Easy dowwnhill except spur in Sonderman Park</t>
  </si>
  <si>
    <t>Fdb</t>
  </si>
  <si>
    <t>-104 50.366</t>
  </si>
  <si>
    <t>RPY</t>
  </si>
  <si>
    <t>MUPS - Connector</t>
  </si>
  <si>
    <t>Briar Gate</t>
  </si>
  <si>
    <t>SkyLine Woodmen</t>
  </si>
  <si>
    <t>RPYafa</t>
  </si>
  <si>
    <t>AFA S Entrance</t>
  </si>
  <si>
    <t>Air Force Academy S entrance by I25</t>
  </si>
  <si>
    <t>38 57.223</t>
  </si>
  <si>
    <t>-104 48.527</t>
  </si>
  <si>
    <t>RPYax</t>
  </si>
  <si>
    <t>38 57.066</t>
  </si>
  <si>
    <t>-104 48.350</t>
  </si>
  <si>
    <t>Cross Academy</t>
  </si>
  <si>
    <t>Bear Cr Park CS</t>
  </si>
  <si>
    <t>Cross to N side of Academy</t>
  </si>
  <si>
    <t>RPYvins</t>
  </si>
  <si>
    <t>38 56.936</t>
  </si>
  <si>
    <t>-104 48.211</t>
  </si>
  <si>
    <t>Vindicator S</t>
  </si>
  <si>
    <t>Go N on W side of Vindicator</t>
  </si>
  <si>
    <t>RPYvinn</t>
  </si>
  <si>
    <t>38 57.525</t>
  </si>
  <si>
    <t>-104 47.917</t>
  </si>
  <si>
    <t>Vindicator N</t>
  </si>
  <si>
    <t>Cross to S side of Research Pkwy</t>
  </si>
  <si>
    <t>SWA</t>
  </si>
  <si>
    <t>Skyline, Rampart Park,E Woodmen and Austin Bluffs Trails in Colorado Springs</t>
  </si>
  <si>
    <t>Austin Bluffs Union OS</t>
  </si>
  <si>
    <t>CottonWood Cr</t>
  </si>
  <si>
    <r>
      <t>Colorado Ave &amp; 31st (</t>
    </r>
    <r>
      <rPr>
        <b/>
        <sz val="10"/>
        <color indexed="12"/>
        <rFont val="Arial"/>
        <family val="2"/>
      </rPr>
      <t>FHcolo</t>
    </r>
    <r>
      <rPr>
        <sz val="10"/>
        <rFont val="Arial"/>
        <family val="2"/>
      </rPr>
      <t>)</t>
    </r>
  </si>
  <si>
    <r>
      <t>Allegheny @ Centennial (</t>
    </r>
    <r>
      <rPr>
        <b/>
        <sz val="10"/>
        <color indexed="12"/>
        <rFont val="Arial"/>
        <family val="2"/>
      </rPr>
      <t>FHacb</t>
    </r>
    <r>
      <rPr>
        <sz val="10"/>
        <rFont val="Arial"/>
        <family val="2"/>
      </rPr>
      <t>)</t>
    </r>
  </si>
  <si>
    <r>
      <t>America the Beautiful Park (</t>
    </r>
    <r>
      <rPr>
        <b/>
        <sz val="10"/>
        <color indexed="20"/>
        <rFont val="Arial"/>
        <family val="2"/>
      </rPr>
      <t>MLatbp</t>
    </r>
    <r>
      <rPr>
        <sz val="10"/>
        <rFont val="Arial"/>
        <family val="0"/>
      </rPr>
      <t>)</t>
    </r>
  </si>
  <si>
    <t>Research Pkwy Path</t>
  </si>
  <si>
    <t>RPYswae</t>
  </si>
  <si>
    <t>38 57.576</t>
  </si>
  <si>
    <t>-104 46.919</t>
  </si>
  <si>
    <t>Msmevs</t>
  </si>
  <si>
    <t>38 51.333</t>
  </si>
  <si>
    <t>MEV Tr S</t>
  </si>
  <si>
    <t>S junction of Mesa Valley Trail - go N</t>
  </si>
  <si>
    <t xml:space="preserve">Easy downhill - mild + uphill </t>
  </si>
  <si>
    <t>SWA Tr E</t>
  </si>
  <si>
    <t>RPYbge</t>
  </si>
  <si>
    <t>38 57.384</t>
  </si>
  <si>
    <t>-104 45.012</t>
  </si>
  <si>
    <t>BG Tr E</t>
  </si>
  <si>
    <t>Briargate Tr W</t>
  </si>
  <si>
    <t>BG Tr W</t>
  </si>
  <si>
    <t>RPYbgw</t>
  </si>
  <si>
    <t>38 57.265</t>
  </si>
  <si>
    <t>-104 44.585</t>
  </si>
  <si>
    <t>Briargate Tr E</t>
  </si>
  <si>
    <t>RPYswaw</t>
  </si>
  <si>
    <t>SWA Tr W</t>
  </si>
  <si>
    <t>38 57.262</t>
  </si>
  <si>
    <t>Skyline Woodmen AustinBluffs Tr E junction</t>
  </si>
  <si>
    <t>Skyline Woodmen AustinBluffs Tr W</t>
  </si>
  <si>
    <t>RPYgate</t>
  </si>
  <si>
    <t>38 57.604</t>
  </si>
  <si>
    <t>-104 43.323</t>
  </si>
  <si>
    <t>Gateway Park</t>
  </si>
  <si>
    <t>Gateway Park on N side of Pkwy</t>
  </si>
  <si>
    <t>-104 44.364</t>
  </si>
  <si>
    <t>RPYwld</t>
  </si>
  <si>
    <t>38 57.704</t>
  </si>
  <si>
    <t>-104 42.858</t>
  </si>
  <si>
    <t>WolfLake Dr</t>
  </si>
  <si>
    <t>EOT Wolf Lake Dr</t>
  </si>
  <si>
    <t>RPYwcd</t>
  </si>
  <si>
    <t>38 57.674</t>
  </si>
  <si>
    <t>-104 43.053</t>
  </si>
  <si>
    <t>WolfCntr Dr</t>
  </si>
  <si>
    <t>Return to S side of Pkwy</t>
  </si>
  <si>
    <t>Santa Fe Trail Middle section
SFM trail crosses track here on a U</t>
  </si>
  <si>
    <t>RILskr</t>
  </si>
  <si>
    <t>38 52.232</t>
  </si>
  <si>
    <t>-104 49.077</t>
  </si>
  <si>
    <t>-104 49.611</t>
  </si>
  <si>
    <t>SKR Tr</t>
  </si>
  <si>
    <t>RILste</t>
  </si>
  <si>
    <t>38 52.064</t>
  </si>
  <si>
    <t>-104 48.561</t>
  </si>
  <si>
    <t>Single Trk E</t>
  </si>
  <si>
    <t>End Single Track option</t>
  </si>
  <si>
    <t>Shooks Run Trail goes S from here
Track follows paved "alley"
single track to N optional
May be fenced off</t>
  </si>
  <si>
    <t>RILtrk</t>
  </si>
  <si>
    <t>38 52.000</t>
  </si>
  <si>
    <t>-104 48.403</t>
  </si>
  <si>
    <t>Follow tracks</t>
  </si>
  <si>
    <t>Trail follows track bed E from here</t>
  </si>
  <si>
    <t>RIL-ub</t>
  </si>
  <si>
    <t>Use intersection</t>
  </si>
  <si>
    <t>Use intersection to cross at Union Blvd</t>
  </si>
  <si>
    <t>38 51.717</t>
  </si>
  <si>
    <t>RL-ncr</t>
  </si>
  <si>
    <t>38 51.555</t>
  </si>
  <si>
    <t>-104 45.923</t>
  </si>
  <si>
    <t>Use intersection to cross N Chelton Rd</t>
  </si>
  <si>
    <t>-104 47.656</t>
  </si>
  <si>
    <t>HST</t>
  </si>
  <si>
    <t>38 51.568</t>
  </si>
  <si>
    <t>-104 45.450</t>
  </si>
  <si>
    <t>Homestead Tr W junction</t>
  </si>
  <si>
    <t>HSD Tr W</t>
  </si>
  <si>
    <t>RILhsdw</t>
  </si>
  <si>
    <t>RILhsde</t>
  </si>
  <si>
    <t>38 51.622</t>
  </si>
  <si>
    <t>-104 45.219</t>
  </si>
  <si>
    <t>HSD Tr E</t>
  </si>
  <si>
    <t>Homestead Tr E junction</t>
  </si>
  <si>
    <t>RIL-ntn</t>
  </si>
  <si>
    <t>38 51.401</t>
  </si>
  <si>
    <t>-104 44.285</t>
  </si>
  <si>
    <t>Narrow Tr N</t>
  </si>
  <si>
    <t>Narrow Tr N - no horses</t>
  </si>
  <si>
    <t>38 52.077</t>
  </si>
  <si>
    <t>-104 43.367</t>
  </si>
  <si>
    <t>Head E - local access tr W</t>
  </si>
  <si>
    <t>RIL-pb</t>
  </si>
  <si>
    <t>-104 43.222</t>
  </si>
  <si>
    <t>RIL-wc</t>
  </si>
  <si>
    <t>38 51.394</t>
  </si>
  <si>
    <t>-104 44.296</t>
  </si>
  <si>
    <t>W Crossing</t>
  </si>
  <si>
    <t>Crossing</t>
  </si>
  <si>
    <t>Historical sign</t>
  </si>
  <si>
    <t>RIL-ec</t>
  </si>
  <si>
    <t>38 52.041</t>
  </si>
  <si>
    <t>-104 43.430</t>
  </si>
  <si>
    <t>E Crossing</t>
  </si>
  <si>
    <t>E RR crossing</t>
  </si>
  <si>
    <t>SKRril</t>
  </si>
  <si>
    <t>38 42.231</t>
  </si>
  <si>
    <t>-104 49.076</t>
  </si>
  <si>
    <t>RIL Tr</t>
  </si>
  <si>
    <t>Rock Island Line Trail - start of this trail</t>
  </si>
  <si>
    <t>SKRwfx</t>
  </si>
  <si>
    <t>-104 49.012</t>
  </si>
  <si>
    <t>Fontanero X</t>
  </si>
  <si>
    <t>Use Cross walk at Wahsatch to X Fontanero</t>
  </si>
  <si>
    <t>SKRwcx</t>
  </si>
  <si>
    <t>38 51.383</t>
  </si>
  <si>
    <t>-104 49.024</t>
  </si>
  <si>
    <t>Wahsatch X</t>
  </si>
  <si>
    <t>Cross Wahsatch then Caramillo St</t>
  </si>
  <si>
    <t>38 51.316</t>
  </si>
  <si>
    <t>-104 49.001</t>
  </si>
  <si>
    <t>trail Diagonals SE</t>
  </si>
  <si>
    <t>SKRdiag1</t>
  </si>
  <si>
    <t>Diagonal SE 1</t>
  </si>
  <si>
    <t>SKRccx</t>
  </si>
  <si>
    <t>-104 48.928</t>
  </si>
  <si>
    <t>Corona X</t>
  </si>
  <si>
    <t>FT-op</t>
  </si>
  <si>
    <t>38 59.977</t>
  </si>
  <si>
    <t>-104 53.567</t>
  </si>
  <si>
    <t>Overlook Parking</t>
  </si>
  <si>
    <t>Chapel Overlook parking</t>
  </si>
  <si>
    <t>FT-co</t>
  </si>
  <si>
    <t>39  0.068</t>
  </si>
  <si>
    <t>-104 53.518</t>
  </si>
  <si>
    <t>Chapel Overlook</t>
  </si>
  <si>
    <t>FT-2</t>
  </si>
  <si>
    <t>39  0.125</t>
  </si>
  <si>
    <t>-104 53.644</t>
  </si>
  <si>
    <t>Trail now tends E</t>
  </si>
  <si>
    <t>FT-gcc</t>
  </si>
  <si>
    <t>39  0.207</t>
  </si>
  <si>
    <t>-104 53.006</t>
  </si>
  <si>
    <t>GoatCamp Cr</t>
  </si>
  <si>
    <t>Goat Camp Creek</t>
  </si>
  <si>
    <t>FT-cv</t>
  </si>
  <si>
    <t>39  0.330</t>
  </si>
  <si>
    <t>-104 52.852</t>
  </si>
  <si>
    <t>Cadet Via</t>
  </si>
  <si>
    <t>Via E of Cadet area</t>
  </si>
  <si>
    <t>FT-r2v</t>
  </si>
  <si>
    <t>39  0.674</t>
  </si>
  <si>
    <t>Reservoir2 Via</t>
  </si>
  <si>
    <t>Via above Reservoir No 2</t>
  </si>
  <si>
    <t>FTb52t</t>
  </si>
  <si>
    <t>39  0.715</t>
  </si>
  <si>
    <t>-104 51.071</t>
  </si>
  <si>
    <t>B52 Spur Tr</t>
  </si>
  <si>
    <t>FT-dcb</t>
  </si>
  <si>
    <t>39  0.981</t>
  </si>
  <si>
    <t>-104 50.986</t>
  </si>
  <si>
    <t>Deadman Cr</t>
  </si>
  <si>
    <t>Deadman Cr Bridge</t>
  </si>
  <si>
    <t>FT-pp</t>
  </si>
  <si>
    <t>39  1.090</t>
  </si>
  <si>
    <t>-104 50.911</t>
  </si>
  <si>
    <t>Porta Potty</t>
  </si>
  <si>
    <t>Restroom</t>
  </si>
  <si>
    <t>Porta potty / picnic area</t>
  </si>
  <si>
    <t>39  1.255</t>
  </si>
  <si>
    <t>-104 50.992</t>
  </si>
  <si>
    <t>B52 083</t>
  </si>
  <si>
    <t>B52 Bomber on Display / Parking</t>
  </si>
  <si>
    <t>FT-b52t</t>
  </si>
  <si>
    <t>FT-b52</t>
  </si>
  <si>
    <t>Back at start</t>
  </si>
  <si>
    <t>backtrack</t>
  </si>
  <si>
    <r>
      <t>Stadium trailhead on E side of Academy Dr from Falcon Stadium (</t>
    </r>
    <r>
      <rPr>
        <b/>
        <sz val="10"/>
        <color indexed="12"/>
        <rFont val="Arial"/>
        <family val="2"/>
      </rPr>
      <t>FT-sth</t>
    </r>
    <r>
      <rPr>
        <sz val="10"/>
        <rFont val="Arial"/>
        <family val="2"/>
      </rPr>
      <t>)</t>
    </r>
  </si>
  <si>
    <t>Loop Only</t>
  </si>
  <si>
    <t>~1850</t>
  </si>
  <si>
    <t>Ms</t>
  </si>
  <si>
    <t>Single Track MTB</t>
  </si>
  <si>
    <t>Non technical Medium</t>
  </si>
  <si>
    <t>LowBr Fountain</t>
  </si>
  <si>
    <t>Low Bridge over Fountain Cr</t>
  </si>
  <si>
    <t>SFMeps</t>
  </si>
  <si>
    <t>38 47.534</t>
  </si>
  <si>
    <t>-104 46.917</t>
  </si>
  <si>
    <t>El Pomar Sports</t>
  </si>
  <si>
    <t>Ball Park</t>
  </si>
  <si>
    <t>El Pomar youth sports park</t>
  </si>
  <si>
    <t>SFMsccs</t>
  </si>
  <si>
    <t>38 47.421</t>
  </si>
  <si>
    <t>-104 46.895</t>
  </si>
  <si>
    <t>SCCS Tr</t>
  </si>
  <si>
    <t>Sand Cr Colo Springs Tr</t>
  </si>
  <si>
    <t>SFMdet</t>
  </si>
  <si>
    <t>38 46.844</t>
  </si>
  <si>
    <t>-104 46.962</t>
  </si>
  <si>
    <t>Washout Detour</t>
  </si>
  <si>
    <t>SFMwash</t>
  </si>
  <si>
    <t>38 46.660</t>
  </si>
  <si>
    <t>-104 46.903</t>
  </si>
  <si>
    <t>Skull Crossbones</t>
  </si>
  <si>
    <t>85 TH</t>
  </si>
  <si>
    <t>Hwy 85 Trailhead</t>
  </si>
  <si>
    <t>SFN85th</t>
  </si>
  <si>
    <t>Collapsed Concrete Section of trail
not in route but just N of next waypoint</t>
  </si>
  <si>
    <t>SFNclr</t>
  </si>
  <si>
    <t>39  7.760</t>
  </si>
  <si>
    <t>-104 54.077</t>
  </si>
  <si>
    <t>CntyLine Rd</t>
  </si>
  <si>
    <t>County Line Rd - N end of El Paso County section of trail. Greenland S Trailhead 200 feet N</t>
  </si>
  <si>
    <t>SFNpln</t>
  </si>
  <si>
    <t>39  7.469</t>
  </si>
  <si>
    <t>-104 54.594</t>
  </si>
  <si>
    <t>Palmer L N</t>
  </si>
  <si>
    <t>Join lake loop Trail - going CCW</t>
  </si>
  <si>
    <t>SFNplnth</t>
  </si>
  <si>
    <t>39  7.536</t>
  </si>
  <si>
    <t>-104 54.575</t>
  </si>
  <si>
    <t>Palmer L N Th</t>
  </si>
  <si>
    <t>Palmer Lake N Trailhead
Memorial for Medal of Honor Winner</t>
  </si>
  <si>
    <t>SFNplw</t>
  </si>
  <si>
    <t>39  7.372</t>
  </si>
  <si>
    <t>-104 54.788</t>
  </si>
  <si>
    <t>PL Via</t>
  </si>
  <si>
    <t>Via on W side of lake</t>
  </si>
  <si>
    <t>SFNpls</t>
  </si>
  <si>
    <t>39  7.268</t>
  </si>
  <si>
    <t>-104 54.706</t>
  </si>
  <si>
    <t>Palmer L S</t>
  </si>
  <si>
    <t>Trail loop S junction</t>
  </si>
  <si>
    <t>SFNplth</t>
  </si>
  <si>
    <t>39  7.399</t>
  </si>
  <si>
    <t>-104 54.630</t>
  </si>
  <si>
    <t>Palmer L TH</t>
  </si>
  <si>
    <t>Head SE</t>
  </si>
  <si>
    <t>SFN105th</t>
  </si>
  <si>
    <t>39  5.881</t>
  </si>
  <si>
    <t>-104 52.267</t>
  </si>
  <si>
    <t>Hwy 105 TH</t>
  </si>
  <si>
    <t>TempletonGap GreenCrest Trails</t>
  </si>
  <si>
    <t>Trailhead at Hwy 105</t>
  </si>
  <si>
    <t>SFNmth</t>
  </si>
  <si>
    <t>39  5.568</t>
  </si>
  <si>
    <t>-104 52.176</t>
  </si>
  <si>
    <t>Monument TH</t>
  </si>
  <si>
    <t>Monument Trailhead - Restrooms</t>
  </si>
  <si>
    <t>SFNbrth</t>
  </si>
  <si>
    <t>39  3.436</t>
  </si>
  <si>
    <t>-104 51.480</t>
  </si>
  <si>
    <t>Baptist Rd TH</t>
  </si>
  <si>
    <t>Baptist Rd Trailhead - Restrooms</t>
  </si>
  <si>
    <t>SFNafan</t>
  </si>
  <si>
    <t>39  2.529</t>
  </si>
  <si>
    <t>-104 50.621</t>
  </si>
  <si>
    <t>AFA N edge</t>
  </si>
  <si>
    <t>NE corner of Academy fence</t>
  </si>
  <si>
    <t>SFNngs</t>
  </si>
  <si>
    <t>39  1.520</t>
  </si>
  <si>
    <t>-104 50.279</t>
  </si>
  <si>
    <t>N Gate spur</t>
  </si>
  <si>
    <t>Spur to N Gate trailhead</t>
  </si>
  <si>
    <t>SFNngth</t>
  </si>
  <si>
    <t>39  1.522</t>
  </si>
  <si>
    <t>-104 50.420</t>
  </si>
  <si>
    <t>N Gate TH</t>
  </si>
  <si>
    <t>N Gate Trailhead - Porta Potty</t>
  </si>
  <si>
    <t>Resume trail S over dirt covered old railroad bridge</t>
  </si>
  <si>
    <t>SFNlft</t>
  </si>
  <si>
    <t>39  0.145</t>
  </si>
  <si>
    <t>-104 49.247</t>
  </si>
  <si>
    <t>La Foret Tr</t>
  </si>
  <si>
    <t>LF Tr</t>
  </si>
  <si>
    <t>La Foret Trail follows Black Squirrel Cr under I25
May have running water over entire bottom.</t>
  </si>
  <si>
    <t>SFNafath</t>
  </si>
  <si>
    <t>38 57.594</t>
  </si>
  <si>
    <t>-104 50.083</t>
  </si>
  <si>
    <t>AFA TH</t>
  </si>
  <si>
    <t>on base trail head</t>
  </si>
  <si>
    <t>38 57.468</t>
  </si>
  <si>
    <t>-104 50.084</t>
  </si>
  <si>
    <t>on base fishing lake</t>
  </si>
  <si>
    <t>SFNafas</t>
  </si>
  <si>
    <t>38 57.247</t>
  </si>
  <si>
    <t>-104 50.063</t>
  </si>
  <si>
    <t>AFA S edge</t>
  </si>
  <si>
    <t>SE corner of Academy</t>
  </si>
  <si>
    <t>SFNsfm</t>
  </si>
  <si>
    <t>38 56.042</t>
  </si>
  <si>
    <t>-104 49.106</t>
  </si>
  <si>
    <t>SantaFeM Tr</t>
  </si>
  <si>
    <t>Middle section of SantaFe trail continues S</t>
  </si>
  <si>
    <t>SFNeth</t>
  </si>
  <si>
    <t>38 55.990</t>
  </si>
  <si>
    <t>-104 49.090</t>
  </si>
  <si>
    <t>Edmondson TH</t>
  </si>
  <si>
    <t>Edmondson Trailhead on Woodmen Rd E of I25</t>
  </si>
  <si>
    <t>-104 52.310</t>
  </si>
  <si>
    <t>Colorado Ave</t>
  </si>
  <si>
    <t>Start of Track - Colorado Ave &amp; Foothills
Marked Bike Lanes both sides</t>
  </si>
  <si>
    <t>FHcolo</t>
  </si>
  <si>
    <t>FHml</t>
  </si>
  <si>
    <t>38 51.220</t>
  </si>
  <si>
    <t>-104 52.286</t>
  </si>
  <si>
    <t>ML Tr</t>
  </si>
  <si>
    <t>Midland Trail - (bike route extension)</t>
  </si>
  <si>
    <t>FHble</t>
  </si>
  <si>
    <t>38 52.302</t>
  </si>
  <si>
    <t>-104 52.162</t>
  </si>
  <si>
    <t>BikeLanesEnd</t>
  </si>
  <si>
    <t>Start wide dirt trail</t>
  </si>
  <si>
    <t>FHvct</t>
  </si>
  <si>
    <t>38 52.708</t>
  </si>
  <si>
    <t>-104 52.311</t>
  </si>
  <si>
    <t>VisitorCntr Tr</t>
  </si>
  <si>
    <t>Visitor Center Trail</t>
  </si>
  <si>
    <t>FHget</t>
  </si>
  <si>
    <t>38 53.472</t>
  </si>
  <si>
    <t>-104 52.505</t>
  </si>
  <si>
    <t>30th Tunnel</t>
  </si>
  <si>
    <t>Glen Eyre Tunnel under 30th</t>
  </si>
  <si>
    <t>Palmer Mesa Trail ends here</t>
  </si>
  <si>
    <t>FHpm</t>
  </si>
  <si>
    <t>38 53.464</t>
  </si>
  <si>
    <t>-104 52.485</t>
  </si>
  <si>
    <t>PM tr</t>
  </si>
  <si>
    <t>FHjbb</t>
  </si>
  <si>
    <t>38 53.503</t>
  </si>
  <si>
    <t>-104 52.502</t>
  </si>
  <si>
    <t>BlairBridge Pk</t>
  </si>
  <si>
    <t>FHst</t>
  </si>
  <si>
    <t>Sinton Trail via two blocks residential streets</t>
  </si>
  <si>
    <t>John Blair Bridge Park</t>
  </si>
  <si>
    <t>FHfwr</t>
  </si>
  <si>
    <t>38 54.004</t>
  </si>
  <si>
    <t>-104 52.179</t>
  </si>
  <si>
    <t>FlyingWRanch Rd</t>
  </si>
  <si>
    <t>Head N on E side of Flying W Ranch Rd</t>
  </si>
  <si>
    <t>38 54.379</t>
  </si>
  <si>
    <t>-104 52.322</t>
  </si>
  <si>
    <t>Chipeta Elem</t>
  </si>
  <si>
    <t>School</t>
  </si>
  <si>
    <t>FHxfwr</t>
  </si>
  <si>
    <t>FHce</t>
  </si>
  <si>
    <t>38 54.552</t>
  </si>
  <si>
    <t>-204 52.453</t>
  </si>
  <si>
    <t>Cross F W</t>
  </si>
  <si>
    <t>Cross to W side of Flying W</t>
  </si>
  <si>
    <t>FHfwbl</t>
  </si>
  <si>
    <t>38 55.077</t>
  </si>
  <si>
    <t>-104 52.449</t>
  </si>
  <si>
    <t>F W Bike Lanes</t>
  </si>
  <si>
    <t>Use Bike lanes or dirt on S side</t>
  </si>
  <si>
    <t>38 55.613</t>
  </si>
  <si>
    <t>-104 41.994</t>
  </si>
  <si>
    <t>FHswe</t>
  </si>
  <si>
    <t>38 56.022</t>
  </si>
  <si>
    <t>HSTcw</t>
  </si>
  <si>
    <t>38 55.846</t>
  </si>
  <si>
    <t>CW Tr</t>
  </si>
  <si>
    <t>Cottonwood Cr Trail - start of track</t>
  </si>
  <si>
    <t>-104 45.107</t>
  </si>
  <si>
    <t>HSTabp</t>
  </si>
  <si>
    <t>38 55.781</t>
  </si>
  <si>
    <t>-104 44.495</t>
  </si>
  <si>
    <t>AustinB Pkwy</t>
  </si>
  <si>
    <t>S along Austin Bluffs Pkwy</t>
  </si>
  <si>
    <t>HSTflj</t>
  </si>
  <si>
    <t>38 55.698</t>
  </si>
  <si>
    <t>-104 44.436</t>
  </si>
  <si>
    <t>FLJ Middle</t>
  </si>
  <si>
    <t>Francis L Jenkins Middle School - cross Pkwy</t>
  </si>
  <si>
    <t>HSTmkp</t>
  </si>
  <si>
    <t>38 55.400</t>
  </si>
  <si>
    <t>-104 44.017</t>
  </si>
  <si>
    <t>McKown Park</t>
  </si>
  <si>
    <t>Fred McKown Park</t>
  </si>
  <si>
    <t>HSTtgre</t>
  </si>
  <si>
    <t>-104 43.742</t>
  </si>
  <si>
    <t>Tgap Rd E</t>
  </si>
  <si>
    <t>End N section of Homestead - Go W on Templeton</t>
  </si>
  <si>
    <t>HSTtgrw</t>
  </si>
  <si>
    <t>38 54.961</t>
  </si>
  <si>
    <t>38 54.989</t>
  </si>
  <si>
    <t>-104 44.098</t>
  </si>
  <si>
    <t>Tgap Rd W</t>
  </si>
  <si>
    <t>Go S along Austin Bluffs Pkwy</t>
  </si>
  <si>
    <t>HSTstsw</t>
  </si>
  <si>
    <t>38 54.795</t>
  </si>
  <si>
    <t>-104 44.006</t>
  </si>
  <si>
    <t>STS Tr W</t>
  </si>
  <si>
    <t>Share Stetson Trail E</t>
  </si>
  <si>
    <t>HSTstse</t>
  </si>
  <si>
    <t>38 54.694</t>
  </si>
  <si>
    <t>-104 43.700</t>
  </si>
  <si>
    <t>STS Tr E</t>
  </si>
  <si>
    <t>End Stetson Share
head S at Apaloosa substation</t>
  </si>
  <si>
    <t>HSTofcww</t>
  </si>
  <si>
    <t>38 54.458</t>
  </si>
  <si>
    <t>-104 43.813</t>
  </si>
  <si>
    <t>Old Farm W</t>
  </si>
  <si>
    <t>Jog E on Old Farm Circle W</t>
  </si>
  <si>
    <t>HSTofcwe</t>
  </si>
  <si>
    <t>38 54.438</t>
  </si>
  <si>
    <t>-104 43.764</t>
  </si>
  <si>
    <t>Old Farm E</t>
  </si>
  <si>
    <t>Continue S on Homestead Tr</t>
  </si>
  <si>
    <t>HSTdirt</t>
  </si>
  <si>
    <t>38 54.061</t>
  </si>
  <si>
    <t>-104 43.789</t>
  </si>
  <si>
    <t>Steep Up S</t>
  </si>
  <si>
    <t>Gravel hill - Steep up to S</t>
  </si>
  <si>
    <t>HSTover</t>
  </si>
  <si>
    <t>38 54.025</t>
  </si>
  <si>
    <t>-104 43.715</t>
  </si>
  <si>
    <t>Overlook</t>
  </si>
  <si>
    <t>Overlook - benches</t>
  </si>
  <si>
    <t>HSTpicnic</t>
  </si>
  <si>
    <t>-104 43.600</t>
  </si>
  <si>
    <t>Picnic Tables</t>
  </si>
  <si>
    <t>Picnic Area</t>
  </si>
  <si>
    <t>Tables with views</t>
  </si>
  <si>
    <t>HSThp</t>
  </si>
  <si>
    <t>38 52.618</t>
  </si>
  <si>
    <t>-104 43.692</t>
  </si>
  <si>
    <t>Homestead Park</t>
  </si>
  <si>
    <t>HSTvlp</t>
  </si>
  <si>
    <t>38 52.329</t>
  </si>
  <si>
    <t>-104 43.999</t>
  </si>
  <si>
    <t>VillaLoma Pk</t>
  </si>
  <si>
    <t>Trail now generally W</t>
  </si>
  <si>
    <t>38 52.546</t>
  </si>
  <si>
    <t>-104 44.586</t>
  </si>
  <si>
    <t>Exit Floodway</t>
  </si>
  <si>
    <t>HSTefw</t>
  </si>
  <si>
    <t>HSTefws</t>
  </si>
  <si>
    <t>38 52.442</t>
  </si>
  <si>
    <t>-104 44.996</t>
  </si>
  <si>
    <t>Exit Floodway again - interesting use N of tunnel
Trail becomes Dirt</t>
  </si>
  <si>
    <t>HSTmzle</t>
  </si>
  <si>
    <t>38 52.078</t>
  </si>
  <si>
    <t>-104 45.268</t>
  </si>
  <si>
    <t>Maizeland E</t>
  </si>
  <si>
    <t>Head W on Maizeland - concrete</t>
  </si>
  <si>
    <t>HSTtgg</t>
  </si>
  <si>
    <t>38 52.081</t>
  </si>
  <si>
    <t>-104 45.446</t>
  </si>
  <si>
    <t>TGG Tr</t>
  </si>
  <si>
    <t>Templeton Gap/Greencrest Tr - S on Academy</t>
  </si>
  <si>
    <t>HSTrilw</t>
  </si>
  <si>
    <t>38 51.570</t>
  </si>
  <si>
    <t>-104 45.452</t>
  </si>
  <si>
    <t>RIL Tr W</t>
  </si>
  <si>
    <t>Natural surfaces - sandy soil, pine needles</t>
  </si>
  <si>
    <t>elpasoco.com/Parks/Facilities</t>
  </si>
  <si>
    <t>adm.elpasoco.com/Parks/Facilities</t>
  </si>
  <si>
    <t>PalmerDiv</t>
  </si>
  <si>
    <t>PDV</t>
  </si>
  <si>
    <t>39 54.389</t>
  </si>
  <si>
    <t>-105  5.183</t>
  </si>
  <si>
    <r>
      <t>Broomfield</t>
    </r>
    <r>
      <rPr>
        <sz val="10"/>
        <rFont val="Arial"/>
        <family val="0"/>
      </rPr>
      <t xml:space="preserve"> - S of 36 &amp; E of Wadsworth on Arista</t>
    </r>
  </si>
  <si>
    <t>M</t>
  </si>
  <si>
    <t>-104 47.698</t>
  </si>
  <si>
    <t>Lincoln Jordan Rd</t>
  </si>
  <si>
    <r>
      <t>Parker</t>
    </r>
    <r>
      <rPr>
        <sz val="10"/>
        <rFont val="Arial"/>
        <family val="0"/>
      </rPr>
      <t xml:space="preserve"> - Lincoln &amp; Jordan Rd NE</t>
    </r>
  </si>
  <si>
    <t>39 34.849</t>
  </si>
  <si>
    <t>-105  1.555</t>
  </si>
  <si>
    <t>Mineral Sta</t>
  </si>
  <si>
    <r>
      <t>Littleton</t>
    </r>
    <r>
      <rPr>
        <sz val="10"/>
        <rFont val="Arial"/>
        <family val="0"/>
      </rPr>
      <t xml:space="preserve"> - Mineral Ave &amp; Santa Fe NW - </t>
    </r>
    <r>
      <rPr>
        <b/>
        <sz val="10"/>
        <color indexed="10"/>
        <rFont val="Arial"/>
        <family val="2"/>
      </rPr>
      <t>Light Rail</t>
    </r>
  </si>
  <si>
    <t>Lyons</t>
  </si>
  <si>
    <r>
      <t>Lyons</t>
    </r>
    <r>
      <rPr>
        <sz val="10"/>
        <rFont val="Arial"/>
        <family val="0"/>
      </rPr>
      <t xml:space="preserve"> - 4th &amp; Broadway</t>
    </r>
  </si>
  <si>
    <t>39 46.913</t>
  </si>
  <si>
    <t>-104 50.709</t>
  </si>
  <si>
    <t>Montbello</t>
  </si>
  <si>
    <r>
      <t>Denver</t>
    </r>
    <r>
      <rPr>
        <sz val="10"/>
        <rFont val="Arial"/>
        <family val="0"/>
      </rPr>
      <t xml:space="preserve"> - Peoria &amp; Albrook</t>
    </r>
  </si>
  <si>
    <t>39 42.000</t>
  </si>
  <si>
    <t>-105 12.300</t>
  </si>
  <si>
    <t>Jurassic Park</t>
  </si>
  <si>
    <t>39 39.171</t>
  </si>
  <si>
    <t>-105 10.987</t>
  </si>
  <si>
    <t>Morrison</t>
  </si>
  <si>
    <t>RTD:</t>
  </si>
  <si>
    <t>39 57.237</t>
  </si>
  <si>
    <t>-105 13.882</t>
  </si>
  <si>
    <t>Eldorado Springs</t>
  </si>
  <si>
    <r>
      <t>Eldorado Springs</t>
    </r>
    <r>
      <rPr>
        <sz val="10"/>
        <rFont val="Arial"/>
        <family val="2"/>
      </rPr>
      <t xml:space="preserve"> - 93 &amp; CO 170 - </t>
    </r>
    <r>
      <rPr>
        <b/>
        <sz val="10"/>
        <rFont val="Arial"/>
        <family val="2"/>
      </rPr>
      <t>unofficial</t>
    </r>
  </si>
  <si>
    <t>Magenta</t>
  </si>
  <si>
    <t>Blue</t>
  </si>
  <si>
    <t>New</t>
  </si>
  <si>
    <t>-105  4.697</t>
  </si>
  <si>
    <t>Violet</t>
  </si>
  <si>
    <t>Dark Magenta</t>
  </si>
  <si>
    <t>Dark Blue</t>
  </si>
  <si>
    <t>Indigo</t>
  </si>
  <si>
    <t>Waypoint Type</t>
  </si>
  <si>
    <t>Latitude</t>
  </si>
  <si>
    <t>Longitude</t>
  </si>
  <si>
    <t>Also Known As</t>
  </si>
  <si>
    <t>Altitude</t>
  </si>
  <si>
    <t>Waypoint</t>
  </si>
  <si>
    <t>-104 49.389</t>
  </si>
  <si>
    <t>85 Bridge St</t>
  </si>
  <si>
    <r>
      <t>Brighton</t>
    </r>
    <r>
      <rPr>
        <sz val="10"/>
        <rFont val="Arial"/>
        <family val="0"/>
      </rPr>
      <t xml:space="preserve"> - Bridge St</t>
    </r>
  </si>
  <si>
    <t>39 42.574</t>
  </si>
  <si>
    <t>-105 59.342</t>
  </si>
  <si>
    <t>Broadway Marketplace</t>
  </si>
  <si>
    <t>Key</t>
  </si>
  <si>
    <t>Trail Name</t>
  </si>
  <si>
    <t>Cycle Computer</t>
  </si>
  <si>
    <t>TrackLog</t>
  </si>
  <si>
    <t>Route</t>
  </si>
  <si>
    <t>Start</t>
  </si>
  <si>
    <t>End</t>
  </si>
  <si>
    <t>Min</t>
  </si>
  <si>
    <t>Max</t>
  </si>
  <si>
    <t>Gain</t>
  </si>
  <si>
    <t>Grade</t>
  </si>
  <si>
    <t>Notes:</t>
  </si>
  <si>
    <t>Scenic Area</t>
  </si>
  <si>
    <t>Long Description / note</t>
  </si>
  <si>
    <t>Way
Points</t>
  </si>
  <si>
    <t>Trails</t>
  </si>
  <si>
    <t>Waypoints</t>
  </si>
  <si>
    <t>Codes</t>
  </si>
  <si>
    <t>Grade
(avg)</t>
  </si>
  <si>
    <t>Parking Area</t>
  </si>
  <si>
    <t>Totals</t>
  </si>
  <si>
    <t>Connects to:</t>
  </si>
  <si>
    <t>Should display as "Truck Stop" as Garmin Waypoint or "Motor Home" as DeLorme Waypoint</t>
  </si>
  <si>
    <t>Sky Blue</t>
  </si>
  <si>
    <t>Bike Trail</t>
  </si>
  <si>
    <t>See Above</t>
  </si>
  <si>
    <t>Also Known As:</t>
  </si>
  <si>
    <t>Comment</t>
  </si>
  <si>
    <t>RTD-CRK</t>
  </si>
  <si>
    <t>Racks</t>
  </si>
  <si>
    <t>Lockers</t>
  </si>
  <si>
    <t>40 12.243</t>
  </si>
  <si>
    <t>-104 58.917</t>
  </si>
  <si>
    <t>I25 &amp; 66 Longmont</t>
  </si>
  <si>
    <r>
      <t>Longmont</t>
    </r>
    <r>
      <rPr>
        <sz val="10"/>
        <rFont val="Arial"/>
        <family val="0"/>
      </rPr>
      <t xml:space="preserve"> - SW corner - small</t>
    </r>
  </si>
  <si>
    <t>39 52.987</t>
  </si>
  <si>
    <t>-104 58.677</t>
  </si>
  <si>
    <t>104th &amp; Washington</t>
  </si>
  <si>
    <r>
      <t>Thornton</t>
    </r>
    <r>
      <rPr>
        <sz val="10"/>
        <rFont val="Arial"/>
        <family val="0"/>
      </rPr>
      <t xml:space="preserve"> - Shares shopping center parking</t>
    </r>
  </si>
  <si>
    <t>39 45.538</t>
  </si>
  <si>
    <t>-104 58.418</t>
  </si>
  <si>
    <t>30th &amp; Downing</t>
  </si>
  <si>
    <r>
      <t>Denver</t>
    </r>
    <r>
      <rPr>
        <sz val="10"/>
        <rFont val="Arial"/>
        <family val="0"/>
      </rPr>
      <t xml:space="preserve"> - 30th &amp; Downing - </t>
    </r>
    <r>
      <rPr>
        <b/>
        <sz val="10"/>
        <color indexed="10"/>
        <rFont val="Arial"/>
        <family val="2"/>
      </rPr>
      <t>Light Rail</t>
    </r>
  </si>
  <si>
    <t>39 46.198</t>
  </si>
  <si>
    <t>-104 47.198</t>
  </si>
  <si>
    <t>Airport Blvd - 40th</t>
  </si>
  <si>
    <r>
      <t>Aurora</t>
    </r>
    <r>
      <rPr>
        <sz val="10"/>
        <rFont val="Arial"/>
        <family val="0"/>
      </rPr>
      <t xml:space="preserve"> - Salida S of 40th E of Airport Blvd</t>
    </r>
  </si>
  <si>
    <t>39 42.708</t>
  </si>
  <si>
    <t>-104 51.831</t>
  </si>
  <si>
    <t>Alameda &amp; Havana</t>
  </si>
  <si>
    <r>
      <t>Aurora</t>
    </r>
    <r>
      <rPr>
        <sz val="10"/>
        <rFont val="Arial"/>
        <family val="0"/>
      </rPr>
      <t xml:space="preserve"> - 200 S Havana</t>
    </r>
  </si>
  <si>
    <t>39 32.452</t>
  </si>
  <si>
    <t>-105 17.893</t>
  </si>
  <si>
    <t>Aspen Park</t>
  </si>
  <si>
    <r>
      <t>Conifer</t>
    </r>
    <r>
      <rPr>
        <sz val="10"/>
        <rFont val="Arial"/>
        <family val="0"/>
      </rPr>
      <t xml:space="preserve"> - 26137 Conifer Rd</t>
    </r>
  </si>
  <si>
    <t>39 42.528</t>
  </si>
  <si>
    <t>-104 59.570</t>
  </si>
  <si>
    <t>Concrete, millings, gravel, natural - connections on residential streets</t>
  </si>
  <si>
    <t>Mixed - MUPS / Mountain</t>
  </si>
  <si>
    <t>Medium - A number of steep sections</t>
  </si>
  <si>
    <t>Mprd</t>
  </si>
  <si>
    <t>BlkForest16</t>
  </si>
  <si>
    <t>B16F</t>
  </si>
  <si>
    <t>One of the better marked trails around</t>
  </si>
  <si>
    <t>Black Forest Section 16 Trail NE of Colorado Springs</t>
  </si>
  <si>
    <t>Covers the trail in Black Forest Section 16 counterclockwise - El Paso County</t>
  </si>
  <si>
    <t>38 59.923</t>
  </si>
  <si>
    <t>11 TH Entrance</t>
  </si>
  <si>
    <t>B16F-11</t>
  </si>
  <si>
    <t>Start loop on E side of parking lot - go CCW</t>
  </si>
  <si>
    <t>B16F-10</t>
  </si>
  <si>
    <t>38 59.942</t>
  </si>
  <si>
    <t>-104 39.849</t>
  </si>
  <si>
    <t>SE corner</t>
  </si>
  <si>
    <t>SE loop corner - stub trail to street</t>
  </si>
  <si>
    <t>B16F-bv</t>
  </si>
  <si>
    <t>38 59.914</t>
  </si>
  <si>
    <t>-104 39.825</t>
  </si>
  <si>
    <t>Burgess Vollmer</t>
  </si>
  <si>
    <r>
      <t xml:space="preserve">Burgess &amp; Vollmer - </t>
    </r>
    <r>
      <rPr>
        <b/>
        <sz val="10"/>
        <rFont val="Arial"/>
        <family val="2"/>
      </rPr>
      <t>not in route</t>
    </r>
  </si>
  <si>
    <t>-104 39.813</t>
  </si>
  <si>
    <t>School in the Woods</t>
  </si>
  <si>
    <t>School - access to Vollmer and Hardin Rd</t>
  </si>
  <si>
    <t>B16F-7</t>
  </si>
  <si>
    <t>-104 40.223</t>
  </si>
  <si>
    <t>NE St access</t>
  </si>
  <si>
    <t>Access to Shoup Rd</t>
  </si>
  <si>
    <t>B16F-89</t>
  </si>
  <si>
    <t>B16F-6</t>
  </si>
  <si>
    <t>NW St access</t>
  </si>
  <si>
    <t>B16F-sm</t>
  </si>
  <si>
    <t>-104 40.609</t>
  </si>
  <si>
    <t>-104 40.607</t>
  </si>
  <si>
    <t>Shoup Rd Mid</t>
  </si>
  <si>
    <r>
      <t xml:space="preserve">Shoup Rd - </t>
    </r>
    <r>
      <rPr>
        <b/>
        <sz val="10"/>
        <rFont val="Arial"/>
        <family val="2"/>
      </rPr>
      <t>not in route</t>
    </r>
  </si>
  <si>
    <t>B16F-5</t>
  </si>
  <si>
    <t>-104 40.831</t>
  </si>
  <si>
    <t>NM St access</t>
  </si>
  <si>
    <t>NW loop corner - stub trail to street</t>
  </si>
  <si>
    <t>B16F-sh</t>
  </si>
  <si>
    <t>-104 40.905</t>
  </si>
  <si>
    <t>Shoup Herring</t>
  </si>
  <si>
    <r>
      <t xml:space="preserve">Shoup &amp; Herring - </t>
    </r>
    <r>
      <rPr>
        <b/>
        <sz val="10"/>
        <rFont val="Arial"/>
        <family val="2"/>
      </rPr>
      <t>not in route</t>
    </r>
  </si>
  <si>
    <t>B16F-4</t>
  </si>
  <si>
    <t>39  0.762</t>
  </si>
  <si>
    <t>39  0.742</t>
  </si>
  <si>
    <t>39  0.771</t>
  </si>
  <si>
    <t>39  0.749</t>
  </si>
  <si>
    <t>39  0.772</t>
  </si>
  <si>
    <t>39  0.410</t>
  </si>
  <si>
    <t>39  0.428</t>
  </si>
  <si>
    <t>-104 40.900</t>
  </si>
  <si>
    <t>Herring Juniper</t>
  </si>
  <si>
    <t>Crosswalk on W side of intersection</t>
  </si>
  <si>
    <t>MSmevw</t>
  </si>
  <si>
    <t>38 51.649</t>
  </si>
  <si>
    <t>MEV Tr W</t>
  </si>
  <si>
    <t>MSmeve</t>
  </si>
  <si>
    <t>38 51.650</t>
  </si>
  <si>
    <t>-104 50.131</t>
  </si>
  <si>
    <t>MEV Tr E</t>
  </si>
  <si>
    <t>E junction of Mesa Valley Trail - go N</t>
  </si>
  <si>
    <t>W junction of Mesa valley Trail - go E</t>
  </si>
  <si>
    <t>MSwalln</t>
  </si>
  <si>
    <t>38 52.282</t>
  </si>
  <si>
    <t>-104 50.145</t>
  </si>
  <si>
    <t>Wall N</t>
  </si>
  <si>
    <t>N end of sound wall along I25</t>
  </si>
  <si>
    <t>MSaf</t>
  </si>
  <si>
    <t>38 52.283</t>
  </si>
  <si>
    <t>Am Furniture</t>
  </si>
  <si>
    <t>EOT American Furniture
Can go N along Chestnut to Fillmore.</t>
  </si>
  <si>
    <t>Pikes Pk W</t>
  </si>
  <si>
    <t>-104 50.161</t>
  </si>
  <si>
    <t>-104 50.065</t>
  </si>
  <si>
    <t>Concrete, Asphalt</t>
  </si>
  <si>
    <t>Mostly on W side of noise reduction wall along I25</t>
  </si>
  <si>
    <t>Follows Mesa Springs Trail on W side of noise reduction wall in Colorado Springs.
Starts with residential street extension from Midland Trail.</t>
  </si>
  <si>
    <t>Monument Valley Trail</t>
  </si>
  <si>
    <t>Mesa Valley Trail</t>
  </si>
  <si>
    <r>
      <t>Midland Trail at Chestnut St (</t>
    </r>
    <r>
      <rPr>
        <b/>
        <sz val="10"/>
        <color indexed="16"/>
        <rFont val="Arial"/>
        <family val="2"/>
      </rPr>
      <t>MSml</t>
    </r>
    <r>
      <rPr>
        <sz val="10"/>
        <rFont val="Arial"/>
        <family val="2"/>
      </rPr>
      <t>)</t>
    </r>
  </si>
  <si>
    <t>Monument Valley</t>
  </si>
  <si>
    <t>DUVuvth</t>
  </si>
  <si>
    <t>38 55.500</t>
  </si>
  <si>
    <t>-104 51.416</t>
  </si>
  <si>
    <t>Ute Valley TH</t>
  </si>
  <si>
    <t>38 55.447</t>
  </si>
  <si>
    <t>-104 51.465</t>
  </si>
  <si>
    <t>38 55.448</t>
  </si>
  <si>
    <t>-104 51.518</t>
  </si>
  <si>
    <t>Trail junction route goes W</t>
  </si>
  <si>
    <t>Trail junction route goes NNW</t>
  </si>
  <si>
    <t>Ute Valley Trailhead - two trails leave TH
Route follows Trail SW</t>
  </si>
  <si>
    <t>DUVcvfw</t>
  </si>
  <si>
    <t>38 55.703</t>
  </si>
  <si>
    <t>-104 51.806</t>
  </si>
  <si>
    <t>Cent Vindicator</t>
  </si>
  <si>
    <t>Centennial - Vindicator - Flying W intersection
Optional spur up Flying W to Foothills Trail</t>
  </si>
  <si>
    <t>DUVfh</t>
  </si>
  <si>
    <t>38 55.619</t>
  </si>
  <si>
    <t>-104 52.005</t>
  </si>
  <si>
    <t>38 55.736</t>
  </si>
  <si>
    <t>-104 50.764</t>
  </si>
  <si>
    <t>War Eagle Dr</t>
  </si>
  <si>
    <t>RRwed</t>
  </si>
  <si>
    <t>RRwrr</t>
  </si>
  <si>
    <t>38 55.732</t>
  </si>
  <si>
    <t>-104 50.181</t>
  </si>
  <si>
    <t>W Rockrimmon</t>
  </si>
  <si>
    <t>WWghp</t>
  </si>
  <si>
    <t>38 55.325</t>
  </si>
  <si>
    <t>-104 49.659</t>
  </si>
  <si>
    <t>GoldenHills Park</t>
  </si>
  <si>
    <t>RRfhp</t>
  </si>
  <si>
    <t>Start of track W across from park</t>
  </si>
  <si>
    <t>FtHills Park</t>
  </si>
  <si>
    <t>38 55.783</t>
  </si>
  <si>
    <t>-104 50.647</t>
  </si>
  <si>
    <t>Foothills Park</t>
  </si>
  <si>
    <t>Stetson Hills Trail on NE side of Colorado Springs</t>
  </si>
  <si>
    <t>STSabof</t>
  </si>
  <si>
    <t>38 54.356</t>
  </si>
  <si>
    <t>-104 44.310</t>
  </si>
  <si>
    <t>ABP OldFarm</t>
  </si>
  <si>
    <t>Start of Track - Austin Bluffs Pkwy at Old Farm Dr</t>
  </si>
  <si>
    <t>STShsw</t>
  </si>
  <si>
    <t>38 54.802</t>
  </si>
  <si>
    <t>-104 44.030</t>
  </si>
  <si>
    <t>HS Tr W</t>
  </si>
  <si>
    <t>Homestead Tr W - follow Stetson E</t>
  </si>
  <si>
    <t>STShse</t>
  </si>
  <si>
    <t>38 54.695</t>
  </si>
  <si>
    <t>HS Tr E</t>
  </si>
  <si>
    <t>Homestead Tr E heads S here</t>
  </si>
  <si>
    <t>STS-pb</t>
  </si>
  <si>
    <t>38 54.679</t>
  </si>
  <si>
    <t>-104 43.153</t>
  </si>
  <si>
    <t>Use N side E of Powers</t>
  </si>
  <si>
    <t>STS-tb</t>
  </si>
  <si>
    <t>38 54.592</t>
  </si>
  <si>
    <t>-104 42.884</t>
  </si>
  <si>
    <t>S side Tutt</t>
  </si>
  <si>
    <t>N side Powers</t>
  </si>
  <si>
    <t>Use W side E of Tutt</t>
  </si>
  <si>
    <t>Sand Cr  on NE side of Colorado Springs</t>
  </si>
  <si>
    <t>STSsccs</t>
  </si>
  <si>
    <t>N section of Sand Cr</t>
  </si>
  <si>
    <t>38 54.716</t>
  </si>
  <si>
    <t>-104 42.165</t>
  </si>
  <si>
    <t>STS-ad</t>
  </si>
  <si>
    <t>38 54.699</t>
  </si>
  <si>
    <t>-104 41.162</t>
  </si>
  <si>
    <t>Nside AntelopeDr</t>
  </si>
  <si>
    <t>Switch to N side at Antelope Ridge Dr</t>
  </si>
  <si>
    <t>STS-ms</t>
  </si>
  <si>
    <t>38 54.719</t>
  </si>
  <si>
    <t>-104 40.983</t>
  </si>
  <si>
    <t>Mark Sheffel</t>
  </si>
  <si>
    <t>EOT Mark Sheffel</t>
  </si>
  <si>
    <t>Austin Bluffs</t>
  </si>
  <si>
    <r>
      <t>AustinBluffs Pkwy @ Old Farm (</t>
    </r>
    <r>
      <rPr>
        <b/>
        <sz val="10"/>
        <color indexed="11"/>
        <rFont val="Arial"/>
        <family val="2"/>
      </rPr>
      <t>STSabof</t>
    </r>
    <r>
      <rPr>
        <sz val="10"/>
        <rFont val="Arial"/>
        <family val="2"/>
      </rPr>
      <t>)</t>
    </r>
  </si>
  <si>
    <r>
      <t>Stetson Hills @ Mark Seffel (</t>
    </r>
    <r>
      <rPr>
        <b/>
        <sz val="10"/>
        <color indexed="11"/>
        <rFont val="Arial"/>
        <family val="2"/>
      </rPr>
      <t>STS-ms</t>
    </r>
    <r>
      <rPr>
        <sz val="10"/>
        <rFont val="Arial"/>
        <family val="2"/>
      </rPr>
      <t>)</t>
    </r>
  </si>
  <si>
    <r>
      <t>Research Pkwy E of Chapel Hills (</t>
    </r>
    <r>
      <rPr>
        <b/>
        <sz val="10"/>
        <color indexed="10"/>
        <rFont val="Arial"/>
        <family val="2"/>
      </rPr>
      <t>SWArpyw</t>
    </r>
    <r>
      <rPr>
        <sz val="10"/>
        <rFont val="Arial"/>
        <family val="2"/>
      </rPr>
      <t>)</t>
    </r>
  </si>
  <si>
    <r>
      <t>Austin Bluffs &amp; Briar Gate Pkwy (</t>
    </r>
    <r>
      <rPr>
        <b/>
        <sz val="10"/>
        <color indexed="10"/>
        <rFont val="Arial"/>
        <family val="2"/>
      </rPr>
      <t>SWAbgp</t>
    </r>
    <r>
      <rPr>
        <sz val="10"/>
        <rFont val="Arial"/>
        <family val="2"/>
      </rPr>
      <t>)</t>
    </r>
  </si>
  <si>
    <r>
      <t>Goose Gossage Park - SantaFe Trail (</t>
    </r>
    <r>
      <rPr>
        <b/>
        <sz val="10"/>
        <color indexed="10"/>
        <rFont val="Arial"/>
        <family val="2"/>
      </rPr>
      <t>TGGsfm</t>
    </r>
    <r>
      <rPr>
        <sz val="10"/>
        <rFont val="Arial"/>
        <family val="2"/>
      </rPr>
      <t>)</t>
    </r>
  </si>
  <si>
    <r>
      <t>EOT - Homestead Tr (</t>
    </r>
    <r>
      <rPr>
        <b/>
        <sz val="10"/>
        <color indexed="10"/>
        <rFont val="Arial"/>
        <family val="2"/>
      </rPr>
      <t>TGGhs</t>
    </r>
    <r>
      <rPr>
        <sz val="10"/>
        <rFont val="Arial"/>
        <family val="2"/>
      </rPr>
      <t>)</t>
    </r>
  </si>
  <si>
    <t>ABUsfm</t>
  </si>
  <si>
    <t>38 53.675</t>
  </si>
  <si>
    <t>-104 49.393</t>
  </si>
  <si>
    <t>SFM trail at Water Treatment pond</t>
  </si>
  <si>
    <t>ABUmdb</t>
  </si>
  <si>
    <t>38 53.696</t>
  </si>
  <si>
    <t>-104 49.524</t>
  </si>
  <si>
    <t>Mark Dabling</t>
  </si>
  <si>
    <t>Mark Dabling Blvd - use sidewalk or parking lot</t>
  </si>
  <si>
    <t>ABUgog</t>
  </si>
  <si>
    <t>38 53.825</t>
  </si>
  <si>
    <t>-104 49.518</t>
  </si>
  <si>
    <t>GOG Rd W</t>
  </si>
  <si>
    <t>Garden of Gods Rd W - E on N side</t>
  </si>
  <si>
    <t>ABUstant</t>
  </si>
  <si>
    <t>-104 48.458</t>
  </si>
  <si>
    <t>Stanton Via</t>
  </si>
  <si>
    <t>Via near Stanton Rd</t>
  </si>
  <si>
    <t>ABUjog</t>
  </si>
  <si>
    <t>38 53.385</t>
  </si>
  <si>
    <t>-104 47.720</t>
  </si>
  <si>
    <t>38 53.836</t>
  </si>
  <si>
    <t>Jog N</t>
  </si>
  <si>
    <t>Jog N away from highway</t>
  </si>
  <si>
    <t>ABU-uh</t>
  </si>
  <si>
    <t>38 53.306</t>
  </si>
  <si>
    <t>-104 47.351</t>
  </si>
  <si>
    <t>University Hall</t>
  </si>
  <si>
    <t>CU Springs Hall</t>
  </si>
  <si>
    <t>ABUcan</t>
  </si>
  <si>
    <t>38 53.390</t>
  </si>
  <si>
    <t>-104 47.113</t>
  </si>
  <si>
    <t>Canyon Split</t>
  </si>
  <si>
    <t>"Canyon Split" - in floodway</t>
  </si>
  <si>
    <t>ABUtgg</t>
  </si>
  <si>
    <t>Templeton Gap Greencrest Trail</t>
  </si>
  <si>
    <t>Return to Canon Slit - stay Right for Union</t>
  </si>
  <si>
    <t xml:space="preserve">Trail crosses stream twice on very low bridges - do not cross if flooded.
</t>
  </si>
  <si>
    <r>
      <t>Aurora</t>
    </r>
    <r>
      <rPr>
        <sz val="10"/>
        <rFont val="Arial"/>
        <family val="0"/>
      </rPr>
      <t xml:space="preserve"> - Yale &amp; Chambers</t>
    </r>
  </si>
  <si>
    <t>39 42.269</t>
  </si>
  <si>
    <t>-105 15.021</t>
  </si>
  <si>
    <t>Paradise Hills</t>
  </si>
  <si>
    <r>
      <t>Golden</t>
    </r>
    <r>
      <rPr>
        <sz val="10"/>
        <rFont val="Arial"/>
        <family val="0"/>
      </rPr>
      <t xml:space="preserve"> - I70 exit 256</t>
    </r>
  </si>
  <si>
    <t>39 27.963</t>
  </si>
  <si>
    <t>-105 23.687</t>
  </si>
  <si>
    <t>Pine Junction</t>
  </si>
  <si>
    <r>
      <t>Pine</t>
    </r>
    <r>
      <rPr>
        <sz val="10"/>
        <rFont val="Arial"/>
        <family val="0"/>
      </rPr>
      <t xml:space="preserve"> - US 285 &amp; Pine Valley Rd</t>
    </r>
  </si>
  <si>
    <t>39 31.417</t>
  </si>
  <si>
    <t>-104 45.808</t>
  </si>
  <si>
    <t>Parker</t>
  </si>
  <si>
    <r>
      <t>Parker</t>
    </r>
    <r>
      <rPr>
        <sz val="10"/>
        <rFont val="Arial"/>
        <family val="0"/>
      </rPr>
      <t xml:space="preserve"> - 83 &amp; Longs Way</t>
    </r>
  </si>
  <si>
    <t>Pinery</t>
  </si>
  <si>
    <r>
      <t>Parker</t>
    </r>
    <r>
      <rPr>
        <sz val="10"/>
        <rFont val="Arial"/>
        <family val="0"/>
      </rPr>
      <t xml:space="preserve"> - 83 &amp; Pinery Pkwy</t>
    </r>
  </si>
  <si>
    <t>40 10.320</t>
  </si>
  <si>
    <t>-105  6.262</t>
  </si>
  <si>
    <t>Roosevelt Park</t>
  </si>
  <si>
    <r>
      <t>Longmont</t>
    </r>
    <r>
      <rPr>
        <sz val="10"/>
        <rFont val="Arial"/>
        <family val="0"/>
      </rPr>
      <t xml:space="preserve"> - 8th &amp; Coffman</t>
    </r>
  </si>
  <si>
    <t>39 57.483</t>
  </si>
  <si>
    <t>-105 10.097</t>
  </si>
  <si>
    <t>Superior Louisville</t>
  </si>
  <si>
    <r>
      <t>Superior</t>
    </r>
    <r>
      <rPr>
        <sz val="10"/>
        <rFont val="Arial"/>
        <family val="0"/>
      </rPr>
      <t xml:space="preserve"> - US36 &amp; McCaslin</t>
    </r>
  </si>
  <si>
    <t>39 38.949</t>
  </si>
  <si>
    <t>-104 54.898</t>
  </si>
  <si>
    <t>Southmoor</t>
  </si>
  <si>
    <r>
      <t>Denver</t>
    </r>
    <r>
      <rPr>
        <sz val="10"/>
        <rFont val="Arial"/>
        <family val="0"/>
      </rPr>
      <t xml:space="preserve"> - Monaco &amp; Mansfield - </t>
    </r>
    <r>
      <rPr>
        <b/>
        <sz val="10"/>
        <color indexed="10"/>
        <rFont val="Arial"/>
        <family val="2"/>
      </rPr>
      <t>Light Rail</t>
    </r>
  </si>
  <si>
    <t>39 36.849</t>
  </si>
  <si>
    <t>-105  5.906</t>
  </si>
  <si>
    <t>SW Plaza</t>
  </si>
  <si>
    <r>
      <t>Littleton</t>
    </r>
    <r>
      <rPr>
        <sz val="10"/>
        <rFont val="Arial"/>
        <family val="0"/>
      </rPr>
      <t xml:space="preserve"> - NW corner on Cross Dr</t>
    </r>
  </si>
  <si>
    <t>39 45.713</t>
  </si>
  <si>
    <t>PMI</t>
  </si>
  <si>
    <t>-104 53.708</t>
  </si>
  <si>
    <t>Stapleton Xfer</t>
  </si>
  <si>
    <t>38 56.453</t>
  </si>
  <si>
    <t>-104 45.136</t>
  </si>
  <si>
    <t>SWA Tr SW</t>
  </si>
  <si>
    <t>Woodmen Trail at Yellowwood Dr</t>
  </si>
  <si>
    <t>BGswasw</t>
  </si>
  <si>
    <t>RPYcw</t>
  </si>
  <si>
    <t>38 57.364</t>
  </si>
  <si>
    <t>-104 43.656</t>
  </si>
  <si>
    <t>Cottonwood Cr Trail extension ends here</t>
  </si>
  <si>
    <t>Black Forest Section 16</t>
  </si>
  <si>
    <t>RPY Tr SE</t>
  </si>
  <si>
    <t>Research Pkwy Tr SE junction - go W</t>
  </si>
  <si>
    <t>BG-tn</t>
  </si>
  <si>
    <t>38 56.793</t>
  </si>
  <si>
    <t>-104 44.806</t>
  </si>
  <si>
    <t>Tr N to park</t>
  </si>
  <si>
    <t>Trail N to small park</t>
  </si>
  <si>
    <t>BGcfp</t>
  </si>
  <si>
    <t>38 57.036</t>
  </si>
  <si>
    <t>-104 44.617</t>
  </si>
  <si>
    <t>Candleflow Pk</t>
  </si>
  <si>
    <t>Small Park</t>
  </si>
  <si>
    <t>38 57.385</t>
  </si>
  <si>
    <t>-104 45.013</t>
  </si>
  <si>
    <t>Research Pkwy Tr W junction
go N then W</t>
  </si>
  <si>
    <t>BGjsp</t>
  </si>
  <si>
    <t>38 57.810</t>
  </si>
  <si>
    <t>-104 45.226</t>
  </si>
  <si>
    <t>JohnStone Pk</t>
  </si>
  <si>
    <t>Park &amp; YMCA</t>
  </si>
  <si>
    <t>BGswan</t>
  </si>
  <si>
    <t>BGrpyw</t>
  </si>
  <si>
    <t>BGrpyse</t>
  </si>
  <si>
    <t>38 57.809</t>
  </si>
  <si>
    <t>-104 45.070</t>
  </si>
  <si>
    <t>SWA Tr N</t>
  </si>
  <si>
    <t>AustinBluffs Trail - go S</t>
  </si>
  <si>
    <t>38 57.639</t>
  </si>
  <si>
    <t>-104 44.724</t>
  </si>
  <si>
    <t>Explorer Park</t>
  </si>
  <si>
    <t>Leave AustinBluffs Tr S thru park</t>
  </si>
  <si>
    <t>BGeot</t>
  </si>
  <si>
    <t>BGexp</t>
  </si>
  <si>
    <t>38 57.288</t>
  </si>
  <si>
    <t>-104 44.633</t>
  </si>
  <si>
    <t>EOT Research</t>
  </si>
  <si>
    <t>SWArpyw</t>
  </si>
  <si>
    <t>38 57.575</t>
  </si>
  <si>
    <t>-104 46.918</t>
  </si>
  <si>
    <t>RPY Tr W</t>
  </si>
  <si>
    <t>SWArpt</t>
  </si>
  <si>
    <t>38 57.097</t>
  </si>
  <si>
    <t>-104 46.974</t>
  </si>
  <si>
    <t>Rampart Tr</t>
  </si>
  <si>
    <t>Spur to Rampart Park</t>
  </si>
  <si>
    <t>SWArpl</t>
  </si>
  <si>
    <t>38 57.119</t>
  </si>
  <si>
    <t>-104 46.833</t>
  </si>
  <si>
    <t>Rampart Loop</t>
  </si>
  <si>
    <t>Rampart Park loop - track follows CCW</t>
  </si>
  <si>
    <t>SWArpp</t>
  </si>
  <si>
    <t>Rampart Park</t>
  </si>
  <si>
    <t>Ball Park - parking</t>
  </si>
  <si>
    <t>38 57.085</t>
  </si>
  <si>
    <t>-104 46.520</t>
  </si>
  <si>
    <t>SWAtjog</t>
  </si>
  <si>
    <t>38 57.027</t>
  </si>
  <si>
    <t>-104 47.057</t>
  </si>
  <si>
    <t>Trafalgar Jog</t>
  </si>
  <si>
    <t>short Trafalgar Dr section</t>
  </si>
  <si>
    <t>SkyWoodA</t>
  </si>
  <si>
    <t>SWApwr</t>
  </si>
  <si>
    <t>38 56.545</t>
  </si>
  <si>
    <t>-104 46.864</t>
  </si>
  <si>
    <t>Power Station</t>
  </si>
  <si>
    <t>Powerstation Jog - then E Woodmen</t>
  </si>
  <si>
    <t>SWAunion</t>
  </si>
  <si>
    <t>38 56.494</t>
  </si>
  <si>
    <t>-104 46.499</t>
  </si>
  <si>
    <t>Union X</t>
  </si>
  <si>
    <t>Cross Union at Briargate Pkwy</t>
  </si>
  <si>
    <t>SWAbgs</t>
  </si>
  <si>
    <t>BG Tr S</t>
  </si>
  <si>
    <t>Briargate Trail at Yellowwood Dr</t>
  </si>
  <si>
    <t>SWAwood</t>
  </si>
  <si>
    <t>38 56.467</t>
  </si>
  <si>
    <t>-104 44.583</t>
  </si>
  <si>
    <t>End Woodmen</t>
  </si>
  <si>
    <t>Head N into subdivision</t>
  </si>
  <si>
    <t>SWA-rh</t>
  </si>
  <si>
    <t>38 56.651</t>
  </si>
  <si>
    <t>-104 44.758</t>
  </si>
  <si>
    <t>Ramble Haven</t>
  </si>
  <si>
    <t>Ramblewood Dr &amp; Havenwood Dr</t>
  </si>
  <si>
    <t>SWA-hc</t>
  </si>
  <si>
    <t>38 56.690</t>
  </si>
  <si>
    <t>-104 44.744</t>
  </si>
  <si>
    <t>Haven Curlew</t>
  </si>
  <si>
    <t>Havenwood Dr &amp; Curlew Ct</t>
  </si>
  <si>
    <t>SWA-cs</t>
  </si>
  <si>
    <t>38 56.684</t>
  </si>
  <si>
    <t>-104 44.671</t>
  </si>
  <si>
    <t>Curlew SilverMaple</t>
  </si>
  <si>
    <t>Curlew Ct &amp; Silver Maple</t>
  </si>
  <si>
    <t>SWA-sga</t>
  </si>
  <si>
    <t>38 56.632</t>
  </si>
  <si>
    <t>-104 44.636</t>
  </si>
  <si>
    <t>Silver G Ash</t>
  </si>
  <si>
    <t>Silver Maple &amp; Green Ash</t>
  </si>
  <si>
    <t>SWA-gabw</t>
  </si>
  <si>
    <t>38 56.653</t>
  </si>
  <si>
    <t>-104 44.578</t>
  </si>
  <si>
    <t>G Ash B Walnut</t>
  </si>
  <si>
    <t>Green Ash &amp; Black Walnut - resume Tr</t>
  </si>
  <si>
    <t>SWAabs</t>
  </si>
  <si>
    <t>38 56.641</t>
  </si>
  <si>
    <t>-104 44.531</t>
  </si>
  <si>
    <t>AustinBluff S</t>
  </si>
  <si>
    <t>Austin Bluffs tr</t>
  </si>
  <si>
    <t>SWArpye</t>
  </si>
  <si>
    <t>38 57.261</t>
  </si>
  <si>
    <t>-104 44.363</t>
  </si>
  <si>
    <t>RPY Tr E</t>
  </si>
  <si>
    <t>Research Pkwy E junction</t>
  </si>
  <si>
    <t>Research Pkwy W junction</t>
  </si>
  <si>
    <t>Skyline Woodmen Austin</t>
  </si>
  <si>
    <t>SWAexp</t>
  </si>
  <si>
    <t>BG Tr Explorer</t>
  </si>
  <si>
    <t>Briar Gate Trail NE junction Explorer Pk</t>
  </si>
  <si>
    <t>SWAbgp</t>
  </si>
  <si>
    <t>38 57.938</t>
  </si>
  <si>
    <t>-104 45.081</t>
  </si>
  <si>
    <t>EOT Briar Gate Pkwy</t>
  </si>
  <si>
    <t>BriarGate Pkwy</t>
  </si>
  <si>
    <t>SWAbgn</t>
  </si>
  <si>
    <t>BG Tr N</t>
  </si>
  <si>
    <t>SWArpssw</t>
  </si>
  <si>
    <t>38 56.994</t>
  </si>
  <si>
    <t>-104 46.751</t>
  </si>
  <si>
    <t>Rampart SW</t>
  </si>
  <si>
    <t>Head back downhill</t>
  </si>
  <si>
    <t>Resume Southbound trek</t>
  </si>
  <si>
    <t>SWarpl</t>
  </si>
  <si>
    <t>Santa Fe Trail M</t>
  </si>
  <si>
    <t>CottonWood</t>
  </si>
  <si>
    <t>You can access Santa Fe Trail from Willow Pond - narrow trail around pond</t>
  </si>
  <si>
    <t>Douglas Cr Ute Valley</t>
  </si>
  <si>
    <t>Rock Island Line Paths</t>
  </si>
  <si>
    <r>
      <t>Stratmoor Trailhead - off Forest Rd (</t>
    </r>
    <r>
      <rPr>
        <b/>
        <sz val="10"/>
        <color indexed="21"/>
        <rFont val="Arial"/>
        <family val="2"/>
      </rPr>
      <t>SFSsmth</t>
    </r>
    <r>
      <rPr>
        <sz val="10"/>
        <rFont val="Arial"/>
        <family val="2"/>
      </rPr>
      <t>)</t>
    </r>
  </si>
  <si>
    <r>
      <t>W of Fountain Co (</t>
    </r>
    <r>
      <rPr>
        <b/>
        <sz val="10"/>
        <color indexed="21"/>
        <rFont val="Arial"/>
        <family val="2"/>
      </rPr>
      <t>SFSeot</t>
    </r>
    <r>
      <rPr>
        <sz val="10"/>
        <rFont val="Arial"/>
        <family val="2"/>
      </rPr>
      <t>)</t>
    </r>
  </si>
  <si>
    <t>38 50.331</t>
  </si>
  <si>
    <t>-104 49.663</t>
  </si>
  <si>
    <t>SFM Tr S</t>
  </si>
  <si>
    <t>SFM Tr S junction N of Bijou Cross over to W side</t>
  </si>
  <si>
    <t>38 50.646</t>
  </si>
  <si>
    <t>Trail to Overpass &amp; Mesa Springs Trail</t>
  </si>
  <si>
    <t>MOVsfms</t>
  </si>
  <si>
    <t>Mesa Springs Tr</t>
  </si>
  <si>
    <t>Santa Fe Trail  M</t>
  </si>
  <si>
    <t>-104 49.693</t>
  </si>
  <si>
    <t>38 50.659</t>
  </si>
  <si>
    <t>-104 49.865</t>
  </si>
  <si>
    <t>MS Tr S</t>
  </si>
  <si>
    <t>Return From spur to Mesa Springs Trail</t>
  </si>
  <si>
    <t>MOVmss</t>
  </si>
  <si>
    <t>MOVspur1</t>
  </si>
  <si>
    <t>MOVspur2</t>
  </si>
  <si>
    <t>38 50.763</t>
  </si>
  <si>
    <t>-104 49.767</t>
  </si>
  <si>
    <t>Spur on Mesa Rd Bridge to/from SFM Trail</t>
  </si>
  <si>
    <t>MOVsfmm</t>
  </si>
  <si>
    <t>-104 49.707</t>
  </si>
  <si>
    <t>Return From spur to SFM Trail</t>
  </si>
  <si>
    <t>MesaRd Spur</t>
  </si>
  <si>
    <t>MEVpm</t>
  </si>
  <si>
    <t>-104 51.487</t>
  </si>
  <si>
    <t>Palmer Mesa Trail on N side of Holmes Middle School
(Broken asphalt trail)</t>
  </si>
  <si>
    <t>38 52.129</t>
  </si>
  <si>
    <t>-104 51.207</t>
  </si>
  <si>
    <t>Holmes Middle</t>
  </si>
  <si>
    <t>NE corner of Holmes Middle School</t>
  </si>
  <si>
    <t>Spur to MOV trail thru Sonderman Park</t>
  </si>
  <si>
    <t>spur to MOV Tr</t>
  </si>
  <si>
    <t>MEVmov</t>
  </si>
  <si>
    <t>MEVsmov</t>
  </si>
  <si>
    <t>MOV Trail at Fontanero - Bike route</t>
  </si>
  <si>
    <t>MEVhmsne</t>
  </si>
  <si>
    <t>Resume Trail S bound along creek</t>
  </si>
  <si>
    <t>MEVwbv</t>
  </si>
  <si>
    <t>38 51.405</t>
  </si>
  <si>
    <t>-104 50.287</t>
  </si>
  <si>
    <t>W BuenaVentura</t>
  </si>
  <si>
    <t>MEVms</t>
  </si>
  <si>
    <t>W Buena Ventura - follow S then E - Bike Route</t>
  </si>
  <si>
    <t>28 51.332</t>
  </si>
  <si>
    <t>-104 50.032</t>
  </si>
  <si>
    <t>Mesa Springs Trail - End of Track</t>
  </si>
  <si>
    <r>
      <t>MS Tr at W Buena Ventura (</t>
    </r>
    <r>
      <rPr>
        <b/>
        <sz val="10"/>
        <color indexed="10"/>
        <rFont val="Arial"/>
        <family val="2"/>
      </rPr>
      <t>MEVms</t>
    </r>
    <r>
      <rPr>
        <sz val="10"/>
        <rFont val="Arial"/>
        <family val="0"/>
      </rPr>
      <t>)</t>
    </r>
  </si>
  <si>
    <r>
      <t>Palmer Mesa Trail at Holmes Middle (</t>
    </r>
    <r>
      <rPr>
        <b/>
        <sz val="10"/>
        <color indexed="10"/>
        <rFont val="Arial"/>
        <family val="2"/>
      </rPr>
      <t>MEVpm</t>
    </r>
    <r>
      <rPr>
        <sz val="10"/>
        <rFont val="Arial"/>
        <family val="2"/>
      </rPr>
      <t>)</t>
    </r>
  </si>
  <si>
    <t>Aphalt Millings, Gravel/Natural, few blocks of residential bike route at end</t>
  </si>
  <si>
    <t>Follows Mesa Valley from Holmes Middle School on Palmer Mesa Trail (Mesa Rd) to W Buena Ventura bike route to Mesa Springs Trail.</t>
  </si>
  <si>
    <t>tmesaval</t>
  </si>
  <si>
    <t>tpalmesa</t>
  </si>
  <si>
    <t>elpasoco bcrp_maps</t>
  </si>
  <si>
    <t>Santa Fe Middle</t>
  </si>
  <si>
    <t>Covers trails in Bear Cr Regional Park - El Paso County</t>
  </si>
  <si>
    <t>springsgov taustinb</t>
  </si>
  <si>
    <t>springsov tndougl</t>
  </si>
  <si>
    <t>springsgov tbriargat</t>
  </si>
  <si>
    <t>springsgov tcottcrk.htm</t>
  </si>
  <si>
    <t>Wayfinding cottonwood.pdf</t>
  </si>
  <si>
    <t>springsgov thomests</t>
  </si>
  <si>
    <t>TempGapCrest Tr</t>
  </si>
  <si>
    <t>Santa  Fe N Trail</t>
  </si>
  <si>
    <t>Partially mapped</t>
  </si>
  <si>
    <t>springsgov tmesaspr</t>
  </si>
  <si>
    <t>springsgov tlaforet</t>
  </si>
  <si>
    <t>springsgov thomestm</t>
  </si>
  <si>
    <t>springsgov wayfinding pdf</t>
  </si>
  <si>
    <t>springsgov thomestn</t>
  </si>
  <si>
    <t>springsgov tmidland</t>
  </si>
  <si>
    <t>elpasoco rirt_maps</t>
  </si>
  <si>
    <t>springsgov trockrim</t>
  </si>
  <si>
    <t>springsgov tskyline</t>
  </si>
  <si>
    <t>springsgov twoodmene</t>
  </si>
  <si>
    <t>springsgov tstetson</t>
  </si>
  <si>
    <t>Sand Cr</t>
  </si>
  <si>
    <t>springsgov twoodmenw</t>
  </si>
  <si>
    <t>SkyLine Woodmen Trails</t>
  </si>
  <si>
    <t>Overpass Spur</t>
  </si>
  <si>
    <t>38 50.761</t>
  </si>
  <si>
    <t>38 51.012</t>
  </si>
  <si>
    <t>Church jog</t>
  </si>
  <si>
    <t>Church</t>
  </si>
  <si>
    <t>Jog W around church</t>
  </si>
  <si>
    <t>MOVchurch</t>
  </si>
  <si>
    <t>MOVsfmu</t>
  </si>
  <si>
    <t>38 51.074</t>
  </si>
  <si>
    <t>SFM Tr Unitah</t>
  </si>
  <si>
    <t>SFM Tr Mesa Rd Junction</t>
  </si>
  <si>
    <t>SFM Tr Unitah Junction</t>
  </si>
  <si>
    <t>SFM Tr Mesa Rd</t>
  </si>
  <si>
    <t>MOVunitah</t>
  </si>
  <si>
    <t>-104 49.750</t>
  </si>
  <si>
    <t>MOVrwa</t>
  </si>
  <si>
    <t>38 51.404</t>
  </si>
  <si>
    <t>-104 49.954</t>
  </si>
  <si>
    <t>Rec Way Access</t>
  </si>
  <si>
    <t>Access to Rec Way</t>
  </si>
  <si>
    <t>N Side of Unitah</t>
  </si>
  <si>
    <t>Unitah</t>
  </si>
  <si>
    <t>Resume N bound</t>
  </si>
  <si>
    <t>MOVspur3</t>
  </si>
  <si>
    <t>38 51.645</t>
  </si>
  <si>
    <t>-104 49.897</t>
  </si>
  <si>
    <t>http://www.B-denver.com/AlphabeticalList.shtml</t>
  </si>
  <si>
    <t>B-66</t>
  </si>
  <si>
    <t>B-104REV</t>
  </si>
  <si>
    <t>39 53.094</t>
  </si>
  <si>
    <t>-104 50.587</t>
  </si>
  <si>
    <t>B-104W</t>
  </si>
  <si>
    <t>B-287-21</t>
  </si>
  <si>
    <t>40 11.836</t>
  </si>
  <si>
    <t>287 tween 21 22</t>
  </si>
  <si>
    <t>B-30D</t>
  </si>
  <si>
    <t>B-39TM</t>
  </si>
  <si>
    <t>39 59.146</t>
  </si>
  <si>
    <t>-105 14.888</t>
  </si>
  <si>
    <t>39th &amp; Table Mesa</t>
  </si>
  <si>
    <t>B-AB</t>
  </si>
  <si>
    <t>B-AH</t>
  </si>
  <si>
    <t>B-AP</t>
  </si>
  <si>
    <t>B-AS</t>
  </si>
  <si>
    <t>B-AVC</t>
  </si>
  <si>
    <t>B-B70</t>
  </si>
  <si>
    <t>B-BB</t>
  </si>
  <si>
    <r>
      <t>Boulder</t>
    </r>
    <r>
      <rPr>
        <sz val="10"/>
        <rFont val="Arial"/>
        <family val="0"/>
      </rPr>
      <t xml:space="preserve"> - 27th Way &amp; Broadway</t>
    </r>
  </si>
  <si>
    <t>B-BF</t>
  </si>
  <si>
    <t>Wadsworth Arista</t>
  </si>
  <si>
    <t>B-BG</t>
  </si>
  <si>
    <t>B-BM</t>
  </si>
  <si>
    <t>B-BP</t>
  </si>
  <si>
    <t>B-BS</t>
  </si>
  <si>
    <t>B-BWS</t>
  </si>
  <si>
    <t>39 42.088</t>
  </si>
  <si>
    <t>-104 59.277</t>
  </si>
  <si>
    <t>Brdwy I25 Sta</t>
  </si>
  <si>
    <t>B-C4U</t>
  </si>
  <si>
    <t>B-CC</t>
  </si>
  <si>
    <t>B-CCC</t>
  </si>
  <si>
    <t>B-CLS</t>
  </si>
  <si>
    <t>B-CN</t>
  </si>
  <si>
    <t>B-CPS</t>
  </si>
  <si>
    <t>39 42.494</t>
  </si>
  <si>
    <t>-104 49.099</t>
  </si>
  <si>
    <t>CentrePoint Sable</t>
  </si>
  <si>
    <t>B-CR</t>
  </si>
  <si>
    <t>B-CS</t>
  </si>
  <si>
    <t>B-CSTA</t>
  </si>
  <si>
    <t>39 40.768</t>
  </si>
  <si>
    <t>-105 56.267</t>
  </si>
  <si>
    <t>I25 &amp; Evans</t>
  </si>
  <si>
    <t>B-CY</t>
  </si>
  <si>
    <t>B-DCS</t>
  </si>
  <si>
    <t>B-DS</t>
  </si>
  <si>
    <t>B-EDS</t>
  </si>
  <si>
    <t>B-EFI</t>
  </si>
  <si>
    <t>B-EG</t>
  </si>
  <si>
    <t>39 38.329</t>
  </si>
  <si>
    <t>-105 19.918</t>
  </si>
  <si>
    <t>B-ER</t>
  </si>
  <si>
    <t>B-ES</t>
  </si>
  <si>
    <t>B-EWS</t>
  </si>
  <si>
    <t>B-FH</t>
  </si>
  <si>
    <r>
      <t>Boulder</t>
    </r>
    <r>
      <rPr>
        <sz val="10"/>
        <rFont val="Arial"/>
        <family val="0"/>
      </rPr>
      <t xml:space="preserve"> - Foothills Pkwy &amp; Perl SE - Not on RTD site</t>
    </r>
  </si>
  <si>
    <t>B-GP</t>
  </si>
  <si>
    <t>39 42.660</t>
  </si>
  <si>
    <t>-105 17.643</t>
  </si>
  <si>
    <t>B-HR</t>
  </si>
  <si>
    <t>B-KC</t>
  </si>
  <si>
    <t>B-LAS</t>
  </si>
  <si>
    <t>B-LCC</t>
  </si>
  <si>
    <t>39 38.309</t>
  </si>
  <si>
    <t>-105 19.353</t>
  </si>
  <si>
    <t>B-LD</t>
  </si>
  <si>
    <t>40  8.962</t>
  </si>
  <si>
    <t>-105  6.176</t>
  </si>
  <si>
    <r>
      <t>Longmont</t>
    </r>
    <r>
      <rPr>
        <sz val="10"/>
        <rFont val="Arial"/>
        <family val="0"/>
      </rPr>
      <t xml:space="preserve"> - 119 S of 119</t>
    </r>
  </si>
  <si>
    <t>B-LDS</t>
  </si>
  <si>
    <t>B-LF</t>
  </si>
  <si>
    <t>B-LJR</t>
  </si>
  <si>
    <t>B-LMR</t>
  </si>
  <si>
    <t>B-LY</t>
  </si>
  <si>
    <t>40 13.427</t>
  </si>
  <si>
    <t>-105 16.208</t>
  </si>
  <si>
    <t>B-MB</t>
  </si>
  <si>
    <t>B-MJP</t>
  </si>
  <si>
    <r>
      <t>Morrison</t>
    </r>
    <r>
      <rPr>
        <sz val="10"/>
        <rFont val="Arial"/>
        <family val="0"/>
      </rPr>
      <t xml:space="preserve"> - I70 &amp; 26 - 3 Lots (2 N of I70, 1 S) - not on site</t>
    </r>
  </si>
  <si>
    <t>B-Mor</t>
  </si>
  <si>
    <t>B-MV</t>
  </si>
  <si>
    <r>
      <t>Conifer</t>
    </r>
    <r>
      <rPr>
        <sz val="10"/>
        <rFont val="Arial"/>
        <family val="0"/>
      </rPr>
      <t xml:space="preserve"> - US 285 &amp; Mountain View - Journey Community Church</t>
    </r>
  </si>
  <si>
    <t>B-NL</t>
  </si>
  <si>
    <t>39 57.749</t>
  </si>
  <si>
    <t>-105 30.789</t>
  </si>
  <si>
    <t>B-NMH</t>
  </si>
  <si>
    <t>B-NW119</t>
  </si>
  <si>
    <t>B-NW287</t>
  </si>
  <si>
    <t>B-OS</t>
  </si>
  <si>
    <t>B-OTA</t>
  </si>
  <si>
    <t>B-OY</t>
  </si>
  <si>
    <t>B-PH</t>
  </si>
  <si>
    <t>B-PJ</t>
  </si>
  <si>
    <t>B-PK</t>
  </si>
  <si>
    <t>B-PY</t>
  </si>
  <si>
    <t>39 27.426</t>
  </si>
  <si>
    <t>-104 45.384</t>
  </si>
  <si>
    <t>B-RP</t>
  </si>
  <si>
    <t>B-SHC</t>
  </si>
  <si>
    <t>-104 44.735</t>
  </si>
  <si>
    <t>SmokyHill Picadilly</t>
  </si>
  <si>
    <t>B-SL</t>
  </si>
  <si>
    <t>B-SM</t>
  </si>
  <si>
    <t>B-SP</t>
  </si>
  <si>
    <t>B-STS</t>
  </si>
  <si>
    <t>B-TF</t>
  </si>
  <si>
    <t>B-TM</t>
  </si>
  <si>
    <t>B-TMT</t>
  </si>
  <si>
    <t>B-TN</t>
  </si>
  <si>
    <t>B-UD</t>
  </si>
  <si>
    <t>B-WC</t>
  </si>
  <si>
    <t>B-WGR</t>
  </si>
  <si>
    <t>B-WH</t>
  </si>
  <si>
    <t>B-WR</t>
  </si>
  <si>
    <t>B-YALE</t>
  </si>
  <si>
    <t>Yale Station</t>
  </si>
  <si>
    <r>
      <t>Longmont -</t>
    </r>
    <r>
      <rPr>
        <sz val="10"/>
        <rFont val="Arial"/>
        <family val="2"/>
      </rPr>
      <t xml:space="preserve"> 2175 Main - W side</t>
    </r>
  </si>
  <si>
    <r>
      <t xml:space="preserve">Boulder - </t>
    </r>
    <r>
      <rPr>
        <sz val="10"/>
        <rFont val="Arial"/>
        <family val="2"/>
      </rPr>
      <t>Church lot S side</t>
    </r>
  </si>
  <si>
    <r>
      <t>Denver</t>
    </r>
    <r>
      <rPr>
        <sz val="10"/>
        <rFont val="Arial"/>
        <family val="0"/>
      </rPr>
      <t xml:space="preserve"> - 450 S Bannock   </t>
    </r>
    <r>
      <rPr>
        <b/>
        <sz val="10"/>
        <color indexed="10"/>
        <rFont val="Arial"/>
        <family val="2"/>
      </rPr>
      <t>See Alameda Station</t>
    </r>
  </si>
  <si>
    <r>
      <t>Denver</t>
    </r>
    <r>
      <rPr>
        <sz val="10"/>
        <rFont val="Arial"/>
        <family val="0"/>
      </rPr>
      <t xml:space="preserve"> 901 S Broadway - </t>
    </r>
    <r>
      <rPr>
        <b/>
        <sz val="10"/>
        <color indexed="10"/>
        <rFont val="Arial"/>
        <family val="2"/>
      </rPr>
      <t>Light Rail</t>
    </r>
  </si>
  <si>
    <r>
      <t xml:space="preserve">Aurora - </t>
    </r>
    <r>
      <rPr>
        <sz val="10"/>
        <rFont val="Arial"/>
        <family val="2"/>
      </rPr>
      <t>E of Sable S of Alameda</t>
    </r>
  </si>
  <si>
    <r>
      <t xml:space="preserve">Denver - </t>
    </r>
    <r>
      <rPr>
        <sz val="10"/>
        <rFont val="Arial"/>
        <family val="2"/>
      </rPr>
      <t>N of Evans &amp; W of I25</t>
    </r>
  </si>
  <si>
    <r>
      <t xml:space="preserve">Aurora - </t>
    </r>
    <r>
      <rPr>
        <sz val="10"/>
        <rFont val="Arial"/>
        <family val="2"/>
      </rPr>
      <t>Smokey Hill &amp; Pically NW</t>
    </r>
  </si>
  <si>
    <r>
      <t>Denver</t>
    </r>
    <r>
      <rPr>
        <sz val="10"/>
        <rFont val="Arial"/>
        <family val="0"/>
      </rPr>
      <t xml:space="preserve"> - 5135 E Yale - Just NW of I25 &amp; Yale - </t>
    </r>
    <r>
      <rPr>
        <b/>
        <sz val="10"/>
        <color indexed="10"/>
        <rFont val="Arial"/>
        <family val="2"/>
      </rPr>
      <t>Light Rail</t>
    </r>
  </si>
  <si>
    <t>Permanent Restroom</t>
  </si>
  <si>
    <t>Restroom W TH</t>
  </si>
  <si>
    <t>PMIwloop</t>
  </si>
  <si>
    <t>-104 16.380</t>
  </si>
  <si>
    <t>39  1.252</t>
  </si>
  <si>
    <t>W loop</t>
  </si>
  <si>
    <t>W loop - route goes S</t>
  </si>
  <si>
    <t>Follows trails in Paint Mine Interpretive park in eastern - El Paso Countyin a counter-clockwise figure 8.
Follows hard path to S trailhead, then follows dry wash N, then back to trailhead on hard path.</t>
  </si>
  <si>
    <r>
      <t xml:space="preserve">Paint Mine Interpretive Park Trail SE of Calhan </t>
    </r>
    <r>
      <rPr>
        <b/>
        <i/>
        <sz val="14"/>
        <color indexed="10"/>
        <rFont val="Arial"/>
        <family val="2"/>
      </rPr>
      <t>Hiking ONLY</t>
    </r>
  </si>
  <si>
    <t>PMI-1</t>
  </si>
  <si>
    <t>39  1.234</t>
  </si>
  <si>
    <t>-104 15.709</t>
  </si>
  <si>
    <t>Via E</t>
  </si>
  <si>
    <t>Via on E side by some hoodoos</t>
  </si>
  <si>
    <t>W to TH</t>
  </si>
  <si>
    <t>PMImloop</t>
  </si>
  <si>
    <t>39  1.041</t>
  </si>
  <si>
    <t>-104 16.113</t>
  </si>
  <si>
    <t>M loop</t>
  </si>
  <si>
    <t>M loop route continues E</t>
  </si>
  <si>
    <t>PMIeloop</t>
  </si>
  <si>
    <t>E loop - continue S</t>
  </si>
  <si>
    <t>39  0.842</t>
  </si>
  <si>
    <t>-104 15.1713</t>
  </si>
  <si>
    <t>E loop</t>
  </si>
  <si>
    <t>PMIsth</t>
  </si>
  <si>
    <t>39  0.765</t>
  </si>
  <si>
    <t>-104 15.792</t>
  </si>
  <si>
    <t>S TH</t>
  </si>
  <si>
    <t>S TH on Paint Mine Rd</t>
  </si>
  <si>
    <t>Head W</t>
  </si>
  <si>
    <t>PMI-dw</t>
  </si>
  <si>
    <t>39  0.891</t>
  </si>
  <si>
    <t>-104 16.148</t>
  </si>
  <si>
    <t>Dry Wash</t>
  </si>
  <si>
    <t>Trail enters dry wash - S to More hoodoos</t>
  </si>
  <si>
    <t>PMI-dws</t>
  </si>
  <si>
    <t>39  0.796</t>
  </si>
  <si>
    <t>Dry Wash S</t>
  </si>
  <si>
    <t>S end of dry wash</t>
  </si>
  <si>
    <t>Continue N in wash</t>
  </si>
  <si>
    <t>-104 16.156</t>
  </si>
  <si>
    <t>PMI-whd</t>
  </si>
  <si>
    <t>39  1.002</t>
  </si>
  <si>
    <t>-104 16.151</t>
  </si>
  <si>
    <t>Path W hoodooos</t>
  </si>
  <si>
    <t>Trailhead</t>
  </si>
  <si>
    <t>short path to W hoodoos</t>
  </si>
  <si>
    <t>PMI-wn</t>
  </si>
  <si>
    <t>39  1.430</t>
  </si>
  <si>
    <t>-104 16.134</t>
  </si>
  <si>
    <t>Wash N</t>
  </si>
  <si>
    <t>Wash ends - follow hard path SW</t>
  </si>
  <si>
    <t>W trailhead</t>
  </si>
  <si>
    <t>Hiking / Interpretive Trail</t>
  </si>
  <si>
    <t>Packed gravel, dry wash</t>
  </si>
  <si>
    <t xml:space="preserve">Included this path for historical interest. Central S to N section of path is in a dry wash. As always, be aware of weather.
Do not climb on formations or take them home!  </t>
  </si>
  <si>
    <t>PMIrr</t>
  </si>
  <si>
    <t>39 32.936</t>
  </si>
  <si>
    <t>-104 59.770</t>
  </si>
  <si>
    <t>Highlands Ranch</t>
  </si>
  <si>
    <r>
      <t>Highlands Ranch</t>
    </r>
    <r>
      <rPr>
        <sz val="10"/>
        <rFont val="Arial"/>
        <family val="2"/>
      </rPr>
      <t xml:space="preserve"> - Highlands Ranch Pkwy &amp; Ridgeline</t>
    </r>
  </si>
  <si>
    <t>39 34.858</t>
  </si>
  <si>
    <t>-105  8.232</t>
  </si>
  <si>
    <t>KenCaryl 470</t>
  </si>
  <si>
    <r>
      <t>Littleton</t>
    </r>
    <r>
      <rPr>
        <sz val="10"/>
        <rFont val="Arial"/>
        <family val="0"/>
      </rPr>
      <t xml:space="preserve"> - Ken Caryl @ Shaffer Pkwy</t>
    </r>
  </si>
  <si>
    <t>39 32.701</t>
  </si>
  <si>
    <t>-104 52.194</t>
  </si>
  <si>
    <t>Lincon Sta</t>
  </si>
  <si>
    <r>
      <t>Lone Tree</t>
    </r>
    <r>
      <rPr>
        <sz val="10"/>
        <rFont val="Arial"/>
        <family val="0"/>
      </rPr>
      <t xml:space="preserve"> - Park Meadows Dr N of Lincoln - </t>
    </r>
    <r>
      <rPr>
        <b/>
        <sz val="10"/>
        <color indexed="10"/>
        <rFont val="Arial"/>
        <family val="2"/>
      </rPr>
      <t>Light Rail</t>
    </r>
  </si>
  <si>
    <t>Lutheran Cross</t>
  </si>
  <si>
    <r>
      <t>.75 Mi S of Meadows Pkwy (</t>
    </r>
    <r>
      <rPr>
        <b/>
        <sz val="10"/>
        <color indexed="40"/>
        <rFont val="Arial"/>
        <family val="2"/>
      </rPr>
      <t>PMCseot</t>
    </r>
    <r>
      <rPr>
        <sz val="10"/>
        <rFont val="Arial"/>
        <family val="0"/>
      </rPr>
      <t>)</t>
    </r>
  </si>
  <si>
    <r>
      <t>Castle Rock Middle School (</t>
    </r>
    <r>
      <rPr>
        <b/>
        <sz val="10"/>
        <color indexed="40"/>
        <rFont val="Arial"/>
        <family val="2"/>
      </rPr>
      <t>PCMcrm</t>
    </r>
    <r>
      <rPr>
        <sz val="10"/>
        <rFont val="Arial"/>
        <family val="0"/>
      </rPr>
      <t>)</t>
    </r>
  </si>
  <si>
    <t>Palmer Lake Trailhead
Restrooms Gazebo near lake</t>
  </si>
  <si>
    <t>Austin Bluffs Trail</t>
  </si>
  <si>
    <t>SantaFe M Hike/Bike Trail</t>
  </si>
  <si>
    <t>Homestead Trail</t>
  </si>
  <si>
    <t>Rock Island Trail</t>
  </si>
  <si>
    <t>HomeStead</t>
  </si>
  <si>
    <t>Homestead Trail in Colorado Springs</t>
  </si>
  <si>
    <t>Foothills Trail</t>
  </si>
  <si>
    <t>FH</t>
  </si>
  <si>
    <t>FootHills</t>
  </si>
  <si>
    <t>FoothillsTrail in Colorado Springs</t>
  </si>
  <si>
    <t>Sinton</t>
  </si>
  <si>
    <t>The Sinton Trail in Colorado Springs</t>
  </si>
  <si>
    <t>Cottonwood Cr Trail</t>
  </si>
  <si>
    <t>SFM-fc</t>
  </si>
  <si>
    <t>38 49.688</t>
  </si>
  <si>
    <t>-104 50.050</t>
  </si>
  <si>
    <t>Fountain Cr</t>
  </si>
  <si>
    <t>Bridge over Fountain Cr</t>
  </si>
  <si>
    <t>Washed Out</t>
  </si>
  <si>
    <t>Starting at Stratmoor Trailhead S of US85 - Follows Fountain Cr S to end</t>
  </si>
  <si>
    <t>Head W on new trail section S of substation
to bypass washout</t>
  </si>
  <si>
    <t>SFScgt</t>
  </si>
  <si>
    <t>38 43,\.589</t>
  </si>
  <si>
    <t>-104 43.866</t>
  </si>
  <si>
    <t>CGT Tr</t>
  </si>
  <si>
    <t>CrewsGulch Trail starts thru park</t>
  </si>
  <si>
    <t>Crews Gulch Trail</t>
  </si>
  <si>
    <t>SantaFe Mid trail</t>
  </si>
  <si>
    <t>Sandy dirt surface, minor concrete sections</t>
  </si>
  <si>
    <t>Mild</t>
  </si>
  <si>
    <t>R*Fd</t>
  </si>
  <si>
    <t>Regional Trail</t>
  </si>
  <si>
    <t>Trail passes thru Airforce Academy property! Restrictions can apply.
You must stay on trail as it passes through Academy grounds.</t>
  </si>
  <si>
    <t>38 52.093</t>
  </si>
  <si>
    <t>-104 51.486</t>
  </si>
  <si>
    <t>Mesa Valley Trail starts on N side of
Holmes Middle school</t>
  </si>
  <si>
    <t>PM19x</t>
  </si>
  <si>
    <t>38 51.527</t>
  </si>
  <si>
    <t>-104 50.860</t>
  </si>
  <si>
    <t>X at 19th St</t>
  </si>
  <si>
    <t>Trail switches to other side of Mesa Rd</t>
  </si>
  <si>
    <t>38 51.311</t>
  </si>
  <si>
    <t>-104 50.678</t>
  </si>
  <si>
    <t>Tr Away</t>
  </si>
  <si>
    <t>Trail moves more off road</t>
  </si>
  <si>
    <t>38 50.935</t>
  </si>
  <si>
    <t>-104 50.290</t>
  </si>
  <si>
    <t>Unitah St</t>
  </si>
  <si>
    <t>Unitah St - Continue on Mesa Rd bike route on St.</t>
  </si>
  <si>
    <t>PMbp</t>
  </si>
  <si>
    <t>38 50.813</t>
  </si>
  <si>
    <t>-104 50.016</t>
  </si>
  <si>
    <t>Bristol Park</t>
  </si>
  <si>
    <t>Jog S on Walnut 1 block</t>
  </si>
  <si>
    <t>PMaway</t>
  </si>
  <si>
    <t>PMmev</t>
  </si>
  <si>
    <t>PMgogo</t>
  </si>
  <si>
    <t>PMunitah</t>
  </si>
  <si>
    <t>PMwmr</t>
  </si>
  <si>
    <t>38 50.768</t>
  </si>
  <si>
    <t>WalnutMesa Rd</t>
  </si>
  <si>
    <t>Resume Mesa Rd E</t>
  </si>
  <si>
    <t>PMms</t>
  </si>
  <si>
    <t>-104 49.885</t>
  </si>
  <si>
    <t>MSpm</t>
  </si>
  <si>
    <t>38 50.769</t>
  </si>
  <si>
    <t>-104 49.887</t>
  </si>
  <si>
    <t>PM Tr</t>
  </si>
  <si>
    <t>Palmer Mesa Tr - Bike route section</t>
  </si>
  <si>
    <t>MOVmsfn</t>
  </si>
  <si>
    <t>-104 50.132</t>
  </si>
  <si>
    <t>MS Tr Northbound</t>
  </si>
  <si>
    <t>Northbound junction of MS trail at Fontanero</t>
  </si>
  <si>
    <t>MOVmev</t>
  </si>
  <si>
    <t>38 51.646</t>
  </si>
  <si>
    <t>-104 50.297</t>
  </si>
  <si>
    <t>MEV Tr</t>
  </si>
  <si>
    <t>Mesa Valley Trail at Sonderman Park</t>
  </si>
  <si>
    <t>MOVmsfs</t>
  </si>
  <si>
    <t>38 51.642</t>
  </si>
  <si>
    <t>MS Tr Southbound</t>
  </si>
  <si>
    <t>Southbound junction of MS trail at Fontanero</t>
  </si>
  <si>
    <t>MOVsfmn</t>
  </si>
  <si>
    <t>-104 49.687</t>
  </si>
  <si>
    <t>SFM Tr N</t>
  </si>
  <si>
    <t>EOT - Santa Fe Trail at Rock Island RR</t>
  </si>
  <si>
    <t>MUPS / Connector</t>
  </si>
  <si>
    <t>Covers Trail Just W of Monument Cr in central Colorado Springs From just N of Bijou to Rock Island Trail.
Includes connecting spurs to other trails.</t>
  </si>
  <si>
    <r>
      <t>Spruce Mtn Trailhead (</t>
    </r>
    <r>
      <rPr>
        <b/>
        <sz val="10"/>
        <color indexed="15"/>
        <rFont val="Arial"/>
        <family val="2"/>
      </rPr>
      <t>SMW-th</t>
    </r>
    <r>
      <rPr>
        <sz val="10"/>
        <rFont val="Arial"/>
        <family val="2"/>
      </rPr>
      <t>)</t>
    </r>
  </si>
  <si>
    <r>
      <t>SMW Tr S junction (</t>
    </r>
    <r>
      <rPr>
        <b/>
        <sz val="10"/>
        <color indexed="15"/>
        <rFont val="Arial"/>
        <family val="2"/>
      </rPr>
      <t>SMWsmws</t>
    </r>
    <r>
      <rPr>
        <sz val="10"/>
        <rFont val="Arial"/>
        <family val="2"/>
      </rPr>
      <t>)</t>
    </r>
  </si>
  <si>
    <t>To Be Done</t>
  </si>
  <si>
    <t>Website</t>
  </si>
  <si>
    <t>SFN</t>
  </si>
  <si>
    <t>SantaFeN</t>
  </si>
  <si>
    <t>Trail portions used more than once on some segments to get coverage, route trail distance less.
Main park entrance .6 Miles S on Rollercoaster from trailhead.</t>
  </si>
  <si>
    <t>Trailhead on Woodlake Rd S of Hodgen Rd</t>
  </si>
  <si>
    <t>Wide open vistas from Butte
Horses share these trails</t>
  </si>
  <si>
    <t>Austin Bluffs paths (AB)</t>
  </si>
  <si>
    <t>Covered by Track(s)</t>
  </si>
  <si>
    <t>BFR - Black Forest Regional Park</t>
  </si>
  <si>
    <t>BG - Briargate Paths</t>
  </si>
  <si>
    <t>BF16 - Black Forest Section 16</t>
  </si>
  <si>
    <t>CW - CottonWood Trails</t>
  </si>
  <si>
    <t>Crews Gulch Traill</t>
  </si>
  <si>
    <t>CottonWood Cr Trail</t>
  </si>
  <si>
    <t>SFM - Santa Fe Hike/Bike M</t>
  </si>
  <si>
    <t>Ute Valley</t>
  </si>
  <si>
    <t>DUV - Douglas Ute V Trails</t>
  </si>
  <si>
    <t>N Douglas Cr</t>
  </si>
  <si>
    <t>FT - Falcon Trail</t>
  </si>
  <si>
    <t>CG - Crews Gulch Traills</t>
  </si>
  <si>
    <t>FCY - Falcon City</t>
  </si>
  <si>
    <t>FH - Foothills Trail</t>
  </si>
  <si>
    <t>HSR - Homestead Ranch Park</t>
  </si>
  <si>
    <t>FRR - Fox Run Regional Park</t>
  </si>
  <si>
    <t>HST - Homestead Trail</t>
  </si>
  <si>
    <t>MS - Mesa Springs Paths</t>
  </si>
  <si>
    <t>Mesa Springs</t>
  </si>
  <si>
    <t>MEV - Mesa Valley Paths</t>
  </si>
  <si>
    <t>Mesa Valley</t>
  </si>
  <si>
    <t>MOV - Monument Valley</t>
  </si>
  <si>
    <t>PDT - Palmer Divide Trail</t>
  </si>
  <si>
    <t>Monument Cr</t>
  </si>
  <si>
    <t>ML - Midland Trail</t>
  </si>
  <si>
    <t>Palmer Mesa</t>
  </si>
  <si>
    <t>PM - Palmer Mesa Paths</t>
  </si>
  <si>
    <t>RPY - Research Pkwy</t>
  </si>
  <si>
    <t>SWT - SkyLine Woodmen Trails</t>
  </si>
  <si>
    <t>Fountain Cr Trail</t>
  </si>
  <si>
    <t>SFS - SantaFe Hike/Bike S</t>
  </si>
  <si>
    <t>SKR - Shooks Run Path</t>
  </si>
  <si>
    <t>Shooks Run</t>
  </si>
  <si>
    <t>ST - Sinton Trail</t>
  </si>
  <si>
    <t>Green Crest Trail</t>
  </si>
  <si>
    <t>RIL - Rock Island Line</t>
  </si>
  <si>
    <t>RIR - Rock Island Regional</t>
  </si>
  <si>
    <t>Templeton Gap Trail</t>
  </si>
  <si>
    <t>RR - Rockrimmon</t>
  </si>
  <si>
    <t>SCN - Sand Cr N</t>
  </si>
  <si>
    <t>Woodmen Trail W</t>
  </si>
  <si>
    <t>Woodment Trail E</t>
  </si>
  <si>
    <t>STS - Stetson Trail</t>
  </si>
  <si>
    <t>SkyLine Trail</t>
  </si>
  <si>
    <t>Paint Mines Interpretive</t>
  </si>
  <si>
    <t>TGC - Templeton Gap/Greencrest</t>
  </si>
  <si>
    <t>Rockrimmon</t>
  </si>
  <si>
    <t>Briargate</t>
  </si>
  <si>
    <t>Union Trail</t>
  </si>
  <si>
    <t>AB - Austin Bluffs</t>
  </si>
  <si>
    <t>SFS - SantaFe Hike/Bike N</t>
  </si>
  <si>
    <t>SFS - SantaFe Hike/Bike M</t>
  </si>
  <si>
    <t>Homestead Ranch Regional Park Trail E of Air Force Academy</t>
  </si>
  <si>
    <t>El Paso County Parks</t>
  </si>
  <si>
    <t>HSRth</t>
  </si>
  <si>
    <t>39  4.454</t>
  </si>
  <si>
    <t>-104 31.415</t>
  </si>
  <si>
    <t>HSR TH</t>
  </si>
  <si>
    <t>Homestead Ranch Trailhead Parking</t>
  </si>
  <si>
    <r>
      <t>Homestead Ranch TH parking (</t>
    </r>
    <r>
      <rPr>
        <b/>
        <sz val="10"/>
        <color indexed="21"/>
        <rFont val="Arial"/>
        <family val="2"/>
      </rPr>
      <t>HSRth</t>
    </r>
    <r>
      <rPr>
        <sz val="10"/>
        <rFont val="Arial"/>
        <family val="2"/>
      </rPr>
      <t>)</t>
    </r>
  </si>
  <si>
    <t>HSRrr</t>
  </si>
  <si>
    <t>39  4.466</t>
  </si>
  <si>
    <t>-104 31.430</t>
  </si>
  <si>
    <t>HSR Restroom</t>
  </si>
  <si>
    <t>Permanent Restroom - not in route</t>
  </si>
  <si>
    <t>HSRwloop</t>
  </si>
  <si>
    <t>39  4.544</t>
  </si>
  <si>
    <t>-104 31.555</t>
  </si>
  <si>
    <t>W Loop</t>
  </si>
  <si>
    <t>W loop - route goes W - not as steep</t>
  </si>
  <si>
    <t>HSR-wv</t>
  </si>
  <si>
    <t>39  4.439</t>
  </si>
  <si>
    <t>-104 31.922</t>
  </si>
  <si>
    <t>W Via</t>
  </si>
  <si>
    <t>W via</t>
  </si>
  <si>
    <t>HSRontop</t>
  </si>
  <si>
    <t>39  4.655</t>
  </si>
  <si>
    <t>W Loop on top</t>
  </si>
  <si>
    <t>-104 31.641</t>
  </si>
  <si>
    <t>HSRstock</t>
  </si>
  <si>
    <t>39  4.712</t>
  </si>
  <si>
    <t>-104 31.479</t>
  </si>
  <si>
    <t>Drinking Water</t>
  </si>
  <si>
    <t>Wind Powered Stock Tank</t>
  </si>
  <si>
    <t>Stock Tank</t>
  </si>
  <si>
    <t>HSReloop</t>
  </si>
  <si>
    <t>39  4.696</t>
  </si>
  <si>
    <t>-104 31.419</t>
  </si>
  <si>
    <t>E Loop</t>
  </si>
  <si>
    <t>Route keeps left</t>
  </si>
  <si>
    <t>HSRespur</t>
  </si>
  <si>
    <t>39  4.739</t>
  </si>
  <si>
    <t>-104 31.048</t>
  </si>
  <si>
    <t>E Spur</t>
  </si>
  <si>
    <t>Spur to Lovaca Dr</t>
  </si>
  <si>
    <t>HSRlovac</t>
  </si>
  <si>
    <t>39  4.738</t>
  </si>
  <si>
    <t>-104 30.949</t>
  </si>
  <si>
    <t>Lovaca Dr</t>
  </si>
  <si>
    <t>Access to Lovaca Dr not in route</t>
  </si>
  <si>
    <t>HSR-bv</t>
  </si>
  <si>
    <t>39  4.431</t>
  </si>
  <si>
    <t>-104 31.167</t>
  </si>
  <si>
    <t>Butte Via</t>
  </si>
  <si>
    <t>S Via on Butte</t>
  </si>
  <si>
    <t>Backtrack W</t>
  </si>
  <si>
    <t>Downhill - steep</t>
  </si>
  <si>
    <t>End of track - .2 miles to TH</t>
  </si>
  <si>
    <r>
      <t>West Loop junction (</t>
    </r>
    <r>
      <rPr>
        <b/>
        <sz val="10"/>
        <color indexed="21"/>
        <rFont val="Arial"/>
        <family val="2"/>
      </rPr>
      <t>HSRwloop</t>
    </r>
    <r>
      <rPr>
        <sz val="10"/>
        <rFont val="Arial"/>
        <family val="2"/>
      </rPr>
      <t>)</t>
    </r>
  </si>
  <si>
    <t>Sandy dirt trail</t>
  </si>
  <si>
    <t>CWrct</t>
  </si>
  <si>
    <t>CWacs</t>
  </si>
  <si>
    <t>CWble</t>
  </si>
  <si>
    <t>38 55.769</t>
  </si>
  <si>
    <t>-104 47.600</t>
  </si>
  <si>
    <t>Resume Cr Tr</t>
  </si>
  <si>
    <t>Trail Resumes E along Cr S side</t>
  </si>
  <si>
    <t>38 55.755</t>
  </si>
  <si>
    <t>-104 45.077</t>
  </si>
  <si>
    <t>Dublin Park Tr</t>
  </si>
  <si>
    <t>Trail S to Dublin Park</t>
  </si>
  <si>
    <t>CWubw</t>
  </si>
  <si>
    <t>38 55.788</t>
  </si>
  <si>
    <t>-104 46.524</t>
  </si>
  <si>
    <t>Union Blvd W</t>
  </si>
  <si>
    <t>Go N to light to cross</t>
  </si>
  <si>
    <t>CWcwpnw</t>
  </si>
  <si>
    <t>38 55.803</t>
  </si>
  <si>
    <t>Trail along N side of Cr - shown on track</t>
  </si>
  <si>
    <t>CWcwpsw</t>
  </si>
  <si>
    <t>Alternate trail S junction</t>
  </si>
  <si>
    <t>38 42.623</t>
  </si>
  <si>
    <t>-104 43.011</t>
  </si>
  <si>
    <t>Alt Tr S</t>
  </si>
  <si>
    <t>38 42.608</t>
  </si>
  <si>
    <t>-104 42.996</t>
  </si>
  <si>
    <t>FountainCr Mid</t>
  </si>
  <si>
    <t>First of a number of trailheads in Fountain Cr Regional Park - off Willow Springs Rd</t>
  </si>
  <si>
    <t>Regional Park Trailhead off Duckwood Rd</t>
  </si>
  <si>
    <t>Fountain Cr S</t>
  </si>
  <si>
    <t>38 41.644</t>
  </si>
  <si>
    <t>-104 42.534</t>
  </si>
  <si>
    <t>Spur to next waypoint</t>
  </si>
  <si>
    <t>38 41.689</t>
  </si>
  <si>
    <t>-104 42.475</t>
  </si>
  <si>
    <r>
      <t xml:space="preserve">S Regional Park Trailhead off Lyckman/Grinder
</t>
    </r>
    <r>
      <rPr>
        <sz val="10"/>
        <color indexed="12"/>
        <rFont val="Arial"/>
        <family val="2"/>
      </rPr>
      <t>Not in route</t>
    </r>
  </si>
  <si>
    <t>38 41.376</t>
  </si>
  <si>
    <t>-104 42.924</t>
  </si>
  <si>
    <t>Locked Gate</t>
  </si>
  <si>
    <t>End of Trail - locked gate</t>
  </si>
  <si>
    <t>SFMsmth</t>
  </si>
  <si>
    <t>38 46.381</t>
  </si>
  <si>
    <t>-104 46.339</t>
  </si>
  <si>
    <t>End of this section</t>
  </si>
  <si>
    <t>SFMsfn</t>
  </si>
  <si>
    <t>38 56.043</t>
  </si>
  <si>
    <t>-104 49.107</t>
  </si>
  <si>
    <t>SFN Tr</t>
  </si>
  <si>
    <t>N section of Santa Fe Hike/Bike
Edmondson Trailhead @ Woodmen Rd</t>
  </si>
  <si>
    <t>SFMcwc</t>
  </si>
  <si>
    <t>38 55.617</t>
  </si>
  <si>
    <t>-104 48.877</t>
  </si>
  <si>
    <t>#</t>
  </si>
  <si>
    <t>Track #</t>
  </si>
  <si>
    <t>Track</t>
  </si>
  <si>
    <t>BC_MTB</t>
  </si>
  <si>
    <t>NA</t>
  </si>
  <si>
    <t>38 49.378</t>
  </si>
  <si>
    <t>-104 50.120</t>
  </si>
  <si>
    <t>BCCSsfm</t>
  </si>
  <si>
    <t>38 49,380</t>
  </si>
  <si>
    <t>.5 Miles S of America the Beautiful Park</t>
  </si>
  <si>
    <t>BCCS8up</t>
  </si>
  <si>
    <t>38 49.350</t>
  </si>
  <si>
    <t>-104 50.448</t>
  </si>
  <si>
    <t>8th St Underpass</t>
  </si>
  <si>
    <t>Head S</t>
  </si>
  <si>
    <t>38 49.330</t>
  </si>
  <si>
    <t>-104 50.453</t>
  </si>
  <si>
    <t>Flag, Blue</t>
  </si>
  <si>
    <t>Dirt Trail</t>
  </si>
  <si>
    <t>BCCSdts</t>
  </si>
  <si>
    <t>BCCS-1</t>
  </si>
  <si>
    <t>38 49.124</t>
  </si>
  <si>
    <t>-104 50.711</t>
  </si>
  <si>
    <t>Follow Tr NW</t>
  </si>
  <si>
    <t>BCCS-2</t>
  </si>
  <si>
    <t>38 49.232</t>
  </si>
  <si>
    <t>-104 51.024</t>
  </si>
  <si>
    <t>Take Trail NNW</t>
  </si>
  <si>
    <t>BCCSdpp</t>
  </si>
  <si>
    <t>38 49.490</t>
  </si>
  <si>
    <t>-104 51.589</t>
  </si>
  <si>
    <t>Dog Park Parking</t>
  </si>
  <si>
    <t>21st St &amp; Rio Grande</t>
  </si>
  <si>
    <t>BCCSm1</t>
  </si>
  <si>
    <t>38 49.497</t>
  </si>
  <si>
    <t>-104 51.695</t>
  </si>
  <si>
    <t>MTB Tr 1</t>
  </si>
  <si>
    <t>1st MTB Tr junction</t>
  </si>
  <si>
    <t>BCCSm2</t>
  </si>
  <si>
    <t>38 49.467</t>
  </si>
  <si>
    <t>-104 51.653</t>
  </si>
  <si>
    <t>MTB Tr 2</t>
  </si>
  <si>
    <t>2nd MTB Tr junction</t>
  </si>
  <si>
    <t>BCCSm3</t>
  </si>
  <si>
    <t>38 49.458</t>
  </si>
  <si>
    <t>-104 51.740</t>
  </si>
  <si>
    <t>MTB Tr 3</t>
  </si>
  <si>
    <t>3rd MTB Tr junction</t>
  </si>
  <si>
    <t>BCCSart</t>
  </si>
  <si>
    <t>38 49.433</t>
  </si>
  <si>
    <t>-104 51.797</t>
  </si>
  <si>
    <t>Art</t>
  </si>
  <si>
    <t>BCCSm4</t>
  </si>
  <si>
    <t>38 49.392</t>
  </si>
  <si>
    <t>-104 51.830</t>
  </si>
  <si>
    <t>MTB Tr 4</t>
  </si>
  <si>
    <t>4th MTB Tr junction</t>
  </si>
  <si>
    <t>BCCSm5</t>
  </si>
  <si>
    <t>38 49.373</t>
  </si>
  <si>
    <t>-104 51.965</t>
  </si>
  <si>
    <t>MTB Tr 5</t>
  </si>
  <si>
    <t>5th MTB Tr junction</t>
  </si>
  <si>
    <t>BCCSod</t>
  </si>
  <si>
    <t>38 49.340</t>
  </si>
  <si>
    <t>-104 52.172</t>
  </si>
  <si>
    <t>Orion Dr</t>
  </si>
  <si>
    <t>BCCSncs</t>
  </si>
  <si>
    <t>38 49.538</t>
  </si>
  <si>
    <t>-104 52.139</t>
  </si>
  <si>
    <t>Trail Spur to Nature Center - bikes allowed on this</t>
  </si>
  <si>
    <t>NatureCenter Spur</t>
  </si>
  <si>
    <t>BCCSnc</t>
  </si>
  <si>
    <t>38 49.760</t>
  </si>
  <si>
    <t>-104 52.740</t>
  </si>
  <si>
    <t>Nature Center</t>
  </si>
  <si>
    <t>Hiking only trails</t>
  </si>
  <si>
    <t>BCCSna</t>
  </si>
  <si>
    <t>38 49.510</t>
  </si>
  <si>
    <t>-104 52.480</t>
  </si>
  <si>
    <t>Neighborhood Access</t>
  </si>
  <si>
    <t>Access to Orion Dr etc - spur not in route
Hiking only trails till next waypoint</t>
  </si>
  <si>
    <t>BCCSst</t>
  </si>
  <si>
    <t>-104 53.005</t>
  </si>
  <si>
    <t>Stephanies Tr</t>
  </si>
  <si>
    <t>Both Trails are Stephanies Tr - route better CCW</t>
  </si>
  <si>
    <t>BCCSbcr</t>
  </si>
  <si>
    <t>38 49.391</t>
  </si>
  <si>
    <t>-104 53.274</t>
  </si>
  <si>
    <t>38 49.412</t>
  </si>
  <si>
    <t>Bear Cr Rd</t>
  </si>
  <si>
    <t>Follow Rd Left, uphill</t>
  </si>
  <si>
    <t>BCCSstw</t>
  </si>
  <si>
    <t>-104 53.434</t>
  </si>
  <si>
    <t>Stephanies W</t>
  </si>
  <si>
    <t>Trail continues uphill - stay on road</t>
  </si>
  <si>
    <t>38 48.138</t>
  </si>
  <si>
    <t>38 49.270</t>
  </si>
  <si>
    <t>-104 53.021</t>
  </si>
  <si>
    <t>Stephanies S</t>
  </si>
  <si>
    <t>Follow Stephanies Tr downhill to N</t>
  </si>
  <si>
    <t>End of Track</t>
  </si>
  <si>
    <r>
      <t>Santa Fe Trail .5 Mi S of America the
Beautiful Park (</t>
    </r>
    <r>
      <rPr>
        <b/>
        <sz val="10"/>
        <color indexed="40"/>
        <rFont val="Arial"/>
        <family val="2"/>
      </rPr>
      <t>BCCSsfm</t>
    </r>
    <r>
      <rPr>
        <sz val="10"/>
        <rFont val="Arial"/>
        <family val="2"/>
      </rPr>
      <t>)</t>
    </r>
  </si>
  <si>
    <t>Stephanies Tr loop (BCCSst) SW of Regional Park end</t>
  </si>
  <si>
    <t>SFM-ml</t>
  </si>
  <si>
    <t>Midland Trail
America The Beautiful Park to E</t>
  </si>
  <si>
    <t>38 46.579</t>
  </si>
  <si>
    <t>-104 46.857</t>
  </si>
  <si>
    <t>Via for historical trail washout to S</t>
  </si>
  <si>
    <t>MTB Blue</t>
  </si>
  <si>
    <t>BCCSsts</t>
  </si>
  <si>
    <t>BCCSmtbrr</t>
  </si>
  <si>
    <t>38 49.355</t>
  </si>
  <si>
    <t>-104 51.671</t>
  </si>
  <si>
    <t>Restrooms</t>
  </si>
  <si>
    <t>Not in route - Parking &amp; porta potty</t>
  </si>
  <si>
    <r>
      <t>Second junction BCCS &amp; BC_MTB(</t>
    </r>
    <r>
      <rPr>
        <b/>
        <sz val="10"/>
        <color indexed="30"/>
        <rFont val="Arial"/>
        <family val="2"/>
      </rPr>
      <t>BCCSm2</t>
    </r>
    <r>
      <rPr>
        <sz val="10"/>
        <rFont val="Arial"/>
        <family val="0"/>
      </rPr>
      <t>)</t>
    </r>
  </si>
  <si>
    <r>
      <t>Multi track junction due W of (</t>
    </r>
    <r>
      <rPr>
        <b/>
        <sz val="10"/>
        <color indexed="30"/>
        <rFont val="Arial"/>
        <family val="2"/>
      </rPr>
      <t>BCSSmtbrr</t>
    </r>
    <r>
      <rPr>
        <sz val="10"/>
        <rFont val="Arial"/>
        <family val="0"/>
      </rPr>
      <t>)</t>
    </r>
  </si>
  <si>
    <t>No Route given for MTB area. Other Restroom inside Dog Park</t>
  </si>
  <si>
    <t>Relatively easy trails - good beginner MTB ride</t>
  </si>
  <si>
    <t>Regional + MTB</t>
  </si>
  <si>
    <t>Wide dirt, single track, concrete, rural roads</t>
  </si>
  <si>
    <t>Msdcr</t>
  </si>
  <si>
    <t>Finally addeed in new concrete section E of Fountain Cr &amp; S of America the Beautiful Park</t>
  </si>
  <si>
    <t>Bear Cr Park Main Trail</t>
  </si>
  <si>
    <t>Bear Cr Park MTB Trail</t>
  </si>
  <si>
    <t>Msd</t>
  </si>
  <si>
    <t>Bear Cr Regional Park MTB</t>
  </si>
  <si>
    <t>Bear Cr Regional Park Trail</t>
  </si>
  <si>
    <t>BCCS - Bear Cr Park Trail</t>
  </si>
  <si>
    <t>BC_MTB - Bear Cr Park MTB Trail</t>
  </si>
  <si>
    <t>BCMTB</t>
  </si>
  <si>
    <t>Covering Trails</t>
  </si>
  <si>
    <t>Highest Track #</t>
  </si>
  <si>
    <t>Tracks</t>
  </si>
  <si>
    <t>ArkansasRP</t>
  </si>
  <si>
    <t>Arkansas River Trail Pueblo</t>
  </si>
  <si>
    <t>From S Lacrosse Ave to Lake Pueblo State Park Marinas Trail</t>
  </si>
  <si>
    <t>ARP</t>
  </si>
  <si>
    <t>LPMarinas</t>
  </si>
  <si>
    <t>Lake Pueblo Marinas Trails</t>
  </si>
  <si>
    <t>Lake Pueblo State Park Marinas Trails</t>
  </si>
  <si>
    <t>LPM</t>
  </si>
  <si>
    <t>Lavendar</t>
  </si>
  <si>
    <t>RWF</t>
  </si>
  <si>
    <t>RWFountain</t>
  </si>
  <si>
    <t>River Walk, Fountain Cr &amp; CSU Pueblo MUPs</t>
  </si>
  <si>
    <t>River Walk, Fountain</t>
  </si>
  <si>
    <t>WHC</t>
  </si>
  <si>
    <t>Light Blue</t>
  </si>
  <si>
    <t>CSU Pueblo Green Trail</t>
  </si>
  <si>
    <t>Was not able to ground verify Northern Ave sectionof track, legs cramping after 9+ hours on trail &amp; ran out of daylight.</t>
  </si>
  <si>
    <t>38 15.205</t>
  </si>
  <si>
    <t>-104 44.119</t>
  </si>
  <si>
    <t>S Marina Parking</t>
  </si>
  <si>
    <t>38 15.119</t>
  </si>
  <si>
    <t>-104 43.734</t>
  </si>
  <si>
    <t>Hwy 96 Spur</t>
  </si>
  <si>
    <t>Spur to Hwy 96</t>
  </si>
  <si>
    <t>LPM96</t>
  </si>
  <si>
    <t>38 14.865</t>
  </si>
  <si>
    <t>-104 43.437</t>
  </si>
  <si>
    <t>Hwy 96</t>
  </si>
  <si>
    <t>Hwy 96 access - Not in route</t>
  </si>
  <si>
    <t>38 16.355</t>
  </si>
  <si>
    <t>-104 43.035</t>
  </si>
  <si>
    <t>ARP Tr</t>
  </si>
  <si>
    <t>Arkansas River Trail</t>
  </si>
  <si>
    <t>38 16.839</t>
  </si>
  <si>
    <t>-104 43.621</t>
  </si>
  <si>
    <t>N Dam Top</t>
  </si>
  <si>
    <t>Small parking area</t>
  </si>
  <si>
    <t>-104 44.749</t>
  </si>
  <si>
    <t>Cross Rd</t>
  </si>
  <si>
    <t>Flag, blue</t>
  </si>
  <si>
    <t>Cross Pueblo Reservoir Rd to S side</t>
  </si>
  <si>
    <t>38 16.749</t>
  </si>
  <si>
    <t>38 16.701</t>
  </si>
  <si>
    <t>-104 45.080</t>
  </si>
  <si>
    <t>RR Juniper Breaks</t>
  </si>
  <si>
    <t>Juniper Breaks Campground Restroom</t>
  </si>
  <si>
    <t>38 16.873</t>
  </si>
  <si>
    <t>-104 45.722</t>
  </si>
  <si>
    <t>Juniper Parking</t>
  </si>
  <si>
    <t>LPMsmp</t>
  </si>
  <si>
    <t>LPM96spur</t>
  </si>
  <si>
    <t>LPMarp</t>
  </si>
  <si>
    <t>LPMndtop</t>
  </si>
  <si>
    <t>LPMspur</t>
  </si>
  <si>
    <t>38 17.222</t>
  </si>
  <si>
    <t>-104 46.374</t>
  </si>
  <si>
    <t>LPM NW spur</t>
  </si>
  <si>
    <t>LPMcross</t>
  </si>
  <si>
    <t>LPMjbrr</t>
  </si>
  <si>
    <t>LPMjp</t>
  </si>
  <si>
    <t>LPMnw</t>
  </si>
  <si>
    <t>38 17.541</t>
  </si>
  <si>
    <t>-104 47.074</t>
  </si>
  <si>
    <t>NW Entrance</t>
  </si>
  <si>
    <t>Spur to NW entrance on S Nichols Rd</t>
  </si>
  <si>
    <t>NW Entrance -  - Not in route</t>
  </si>
  <si>
    <t>LPMnmp</t>
  </si>
  <si>
    <t>38 16.345</t>
  </si>
  <si>
    <t>-104 46.246</t>
  </si>
  <si>
    <t>N Marina Parking RR</t>
  </si>
  <si>
    <t>Marina Parking, Restroom, Fish Cleaning Station</t>
  </si>
  <si>
    <t>Wild Horse Cr, City Park</t>
  </si>
  <si>
    <t>Wild Horse Cr, City Park Trails</t>
  </si>
  <si>
    <t>WildHorseCity</t>
  </si>
  <si>
    <t>WHC18</t>
  </si>
  <si>
    <t>38 17.007</t>
  </si>
  <si>
    <t>-104 38.425</t>
  </si>
  <si>
    <t>18th St</t>
  </si>
  <si>
    <t>Start of trail, W of S end of Tuxedo Blvd</t>
  </si>
  <si>
    <t>WHCwhcth</t>
  </si>
  <si>
    <t>38 16.589</t>
  </si>
  <si>
    <t>-104 38.357</t>
  </si>
  <si>
    <t>WHC TH</t>
  </si>
  <si>
    <t>Wild Horse Cr Trail head under Cheyenne Ave Br</t>
  </si>
  <si>
    <t>WHCspur</t>
  </si>
  <si>
    <t>38 16.548</t>
  </si>
  <si>
    <t>-104 38.346</t>
  </si>
  <si>
    <t>ARP spur</t>
  </si>
  <si>
    <t>Spur SE to ARP Tr</t>
  </si>
  <si>
    <t>WHCarpe</t>
  </si>
  <si>
    <t>38 16.323</t>
  </si>
  <si>
    <t>-104 38.168</t>
  </si>
  <si>
    <t>ARP Tr E</t>
  </si>
  <si>
    <t>ARP Tr E junction - not in route</t>
  </si>
  <si>
    <t>WHCconc</t>
  </si>
  <si>
    <t>38 16.420</t>
  </si>
  <si>
    <t>-104 39.007</t>
  </si>
  <si>
    <t>Resume Concrete</t>
  </si>
  <si>
    <t>Trail in poor condition E of here</t>
  </si>
  <si>
    <t>WHCarpw</t>
  </si>
  <si>
    <t>38 16.119</t>
  </si>
  <si>
    <t>-104 39.442</t>
  </si>
  <si>
    <t>ARP Tr W</t>
  </si>
  <si>
    <t>WHCarps</t>
  </si>
  <si>
    <t>38 26.074</t>
  </si>
  <si>
    <t>-104 39.387</t>
  </si>
  <si>
    <t>ARP Tr S</t>
  </si>
  <si>
    <t>Share ARP Tr across bridge</t>
  </si>
  <si>
    <t>End ARP share heading SW</t>
  </si>
  <si>
    <t>WHCcpth</t>
  </si>
  <si>
    <t>38 15.925</t>
  </si>
  <si>
    <t>-104 39.492</t>
  </si>
  <si>
    <t>CityPark TH</t>
  </si>
  <si>
    <t>Off Goodnight Ave</t>
  </si>
  <si>
    <t>WHCgna</t>
  </si>
  <si>
    <t>38 15.841</t>
  </si>
  <si>
    <t>-104 39.707</t>
  </si>
  <si>
    <t>Goodnight Ave</t>
  </si>
  <si>
    <t>Head S on E side of 45 / S Pueblo Blvd</t>
  </si>
  <si>
    <t>WHna</t>
  </si>
  <si>
    <t>38 14.15</t>
  </si>
  <si>
    <t>-104 39.729</t>
  </si>
  <si>
    <t>Northern Ave</t>
  </si>
  <si>
    <t>Head NE on N side of Northern Ave</t>
  </si>
  <si>
    <t>WHCnac</t>
  </si>
  <si>
    <t>38 14.643</t>
  </si>
  <si>
    <t>-104 38.849</t>
  </si>
  <si>
    <t>NA Cambridge</t>
  </si>
  <si>
    <t>Head back SW on S side of Northern Ave</t>
  </si>
  <si>
    <t>WHCnabp</t>
  </si>
  <si>
    <t>38 13.502</t>
  </si>
  <si>
    <t>-104 40.737</t>
  </si>
  <si>
    <t>NA Bandera Pky</t>
  </si>
  <si>
    <t>End of trail near Bandera Pky</t>
  </si>
  <si>
    <t>Concrete paths, asphalt, dirt</t>
  </si>
  <si>
    <r>
      <t>Northern Ave @ Bandera Pkwy (</t>
    </r>
    <r>
      <rPr>
        <b/>
        <sz val="10"/>
        <color indexed="40"/>
        <rFont val="Arial"/>
        <family val="2"/>
      </rPr>
      <t>WHCnabp</t>
    </r>
    <r>
      <rPr>
        <sz val="10"/>
        <rFont val="Arial"/>
        <family val="2"/>
      </rPr>
      <t>)</t>
    </r>
  </si>
  <si>
    <r>
      <t>Wild Horse Cr @ 18th St (</t>
    </r>
    <r>
      <rPr>
        <b/>
        <sz val="10"/>
        <color indexed="40"/>
        <rFont val="Arial"/>
        <family val="2"/>
      </rPr>
      <t>WHC18</t>
    </r>
    <r>
      <rPr>
        <sz val="10"/>
        <rFont val="Arial"/>
        <family val="2"/>
      </rPr>
      <t>)</t>
    </r>
  </si>
  <si>
    <t>Rpcad</t>
  </si>
  <si>
    <t>Arkansas River Pueblo</t>
  </si>
  <si>
    <t>Lake Pueblo Marinas</t>
  </si>
  <si>
    <t>River Walk - Fountain Cr</t>
  </si>
  <si>
    <t>Wild Horse Cr - City Park</t>
  </si>
  <si>
    <t>ARPlca</t>
  </si>
  <si>
    <t>38 15.358</t>
  </si>
  <si>
    <t>-104 35.325</t>
  </si>
  <si>
    <t>LaCrosse Ave</t>
  </si>
  <si>
    <t>Start of Trail</t>
  </si>
  <si>
    <t>ARPcth</t>
  </si>
  <si>
    <t>38 15.366</t>
  </si>
  <si>
    <t>-104 35.378</t>
  </si>
  <si>
    <t>Confluence TH</t>
  </si>
  <si>
    <t>LaCrosse Ave @ Stockyard Rd</t>
  </si>
  <si>
    <t>-104 35.429</t>
  </si>
  <si>
    <t>RFW Tr E</t>
  </si>
  <si>
    <t>RiverWalk/Fountain Tr E junction - share W</t>
  </si>
  <si>
    <t>ARPrwfm</t>
  </si>
  <si>
    <t>-104 35.731</t>
  </si>
  <si>
    <t>38 15.213</t>
  </si>
  <si>
    <t>RFW Tr Mid</t>
  </si>
  <si>
    <t>RiverWalk/Fountain Tr Mid junction - end share</t>
  </si>
  <si>
    <t>ARPrun</t>
  </si>
  <si>
    <t>38 15.182</t>
  </si>
  <si>
    <t>-104 35.945</t>
  </si>
  <si>
    <t>Runyon Lake</t>
  </si>
  <si>
    <t>Runyon Lake S side Pier</t>
  </si>
  <si>
    <t>ARPrfww</t>
  </si>
  <si>
    <t>38 15.244</t>
  </si>
  <si>
    <t>-104 36.239</t>
  </si>
  <si>
    <t>RFW Tr W</t>
  </si>
  <si>
    <t>RiverWalk/Fountain Tr W junction</t>
  </si>
  <si>
    <t>ARPmof</t>
  </si>
  <si>
    <t>38 15.216</t>
  </si>
  <si>
    <t>-104 36.330</t>
  </si>
  <si>
    <t>Moffat Spur</t>
  </si>
  <si>
    <t>Spur to Moffat St Trailhead</t>
  </si>
  <si>
    <t>ARPmth</t>
  </si>
  <si>
    <t>38 15.191</t>
  </si>
  <si>
    <t>-104 36.321</t>
  </si>
  <si>
    <t>Moffat TH</t>
  </si>
  <si>
    <t>Moffat St Trailhead - not in route</t>
  </si>
  <si>
    <t>ARPmspur</t>
  </si>
  <si>
    <t>38 15.571</t>
  </si>
  <si>
    <t>-104 36.951</t>
  </si>
  <si>
    <t>MainSt Spur</t>
  </si>
  <si>
    <t>Spur to Main St Trailhead</t>
  </si>
  <si>
    <t>ARPmsth</t>
  </si>
  <si>
    <t>38 15.581</t>
  </si>
  <si>
    <t>-104 37.031</t>
  </si>
  <si>
    <t>Main St TH</t>
  </si>
  <si>
    <t>ARpsth</t>
  </si>
  <si>
    <t>38 16.029</t>
  </si>
  <si>
    <t>-104 37.414</t>
  </si>
  <si>
    <t>Pearl St TH</t>
  </si>
  <si>
    <t>White Water park</t>
  </si>
  <si>
    <t>ARPdspur</t>
  </si>
  <si>
    <t>38 16.243</t>
  </si>
  <si>
    <t>-104 37.776</t>
  </si>
  <si>
    <t>DClark Spur</t>
  </si>
  <si>
    <t>Spur to Dutch Clark Trailhead</t>
  </si>
  <si>
    <t>Trailhead atop hill - not in route</t>
  </si>
  <si>
    <t>APRcdsth</t>
  </si>
  <si>
    <t>38 16.234</t>
  </si>
  <si>
    <t>DutchClark TH</t>
  </si>
  <si>
    <t>Dutch Clark Stadium Trailhead - not in route</t>
  </si>
  <si>
    <t>38 16.322</t>
  </si>
  <si>
    <t>-104 38.169</t>
  </si>
  <si>
    <t>-104 38.015</t>
  </si>
  <si>
    <t>WHC Tr E</t>
  </si>
  <si>
    <t>ARPwhce</t>
  </si>
  <si>
    <t>ARPwhcs</t>
  </si>
  <si>
    <t>38 16.074</t>
  </si>
  <si>
    <t>WHC Tr S</t>
  </si>
  <si>
    <t>Wild Horse Cr Trail E junction</t>
  </si>
  <si>
    <t>Wild Horse Cr Trail S junction - share N on bridge</t>
  </si>
  <si>
    <t>ARPwhcw</t>
  </si>
  <si>
    <t>WHC Tr W</t>
  </si>
  <si>
    <t>Wild Horse Cr Trail W junction - end share</t>
  </si>
  <si>
    <t>ARPpwi</t>
  </si>
  <si>
    <t>38 16.239</t>
  </si>
  <si>
    <t>-104 40.280</t>
  </si>
  <si>
    <t>PuebloWaterIntake</t>
  </si>
  <si>
    <t>Pueblo Water Intake</t>
  </si>
  <si>
    <t>ARPnrc</t>
  </si>
  <si>
    <t>38 16.215</t>
  </si>
  <si>
    <t>-104 40.612</t>
  </si>
  <si>
    <t>NatureRaptor Center</t>
  </si>
  <si>
    <t>Nature and Raptor Center - Walk bike thru</t>
  </si>
  <si>
    <t>ARPncth</t>
  </si>
  <si>
    <t>38 16.144</t>
  </si>
  <si>
    <t>-104 40.782</t>
  </si>
  <si>
    <t>NatureCenter TH</t>
  </si>
  <si>
    <t>Resume riding</t>
  </si>
  <si>
    <t>ARPvd</t>
  </si>
  <si>
    <t>38 15.753</t>
  </si>
  <si>
    <t>-104 42.338</t>
  </si>
  <si>
    <t>Vineyard Dr</t>
  </si>
  <si>
    <t>Via - picnic area road crossing</t>
  </si>
  <si>
    <t>ARPacp</t>
  </si>
  <si>
    <t>38 16.072</t>
  </si>
  <si>
    <t>-104 42.510</t>
  </si>
  <si>
    <t>ARPredt</t>
  </si>
  <si>
    <t>38 16.227</t>
  </si>
  <si>
    <t>-104 42.575</t>
  </si>
  <si>
    <t>Anticline Picnic</t>
  </si>
  <si>
    <t>Red Tail Info</t>
  </si>
  <si>
    <t>Info on cliff dwelling birds</t>
  </si>
  <si>
    <t>ARPrcs</t>
  </si>
  <si>
    <t>38 16.321</t>
  </si>
  <si>
    <t>-104 42.833</t>
  </si>
  <si>
    <t>RockCan Spur</t>
  </si>
  <si>
    <t>Spur to Rock Canyon Picnic Area</t>
  </si>
  <si>
    <t>ARPrcth</t>
  </si>
  <si>
    <t>38 16.237</t>
  </si>
  <si>
    <t>-104 42.955</t>
  </si>
  <si>
    <t>RockCanyon TH</t>
  </si>
  <si>
    <t>Trailhead below Dam - access to LPmarina Tr</t>
  </si>
  <si>
    <t>ARPlpm</t>
  </si>
  <si>
    <t>38 16.354</t>
  </si>
  <si>
    <t>-104 43.034</t>
  </si>
  <si>
    <t>LPM Tr</t>
  </si>
  <si>
    <t>Lake Pueblo Marinas Trail</t>
  </si>
  <si>
    <t>ARPpam</t>
  </si>
  <si>
    <t>38 16.142</t>
  </si>
  <si>
    <t>-104 39.751</t>
  </si>
  <si>
    <t>PuebloAve MUP</t>
  </si>
  <si>
    <t>MUP on W side of Pueblo Avenue to W 11th Ave</t>
  </si>
  <si>
    <t>Concrete and asphalt paths</t>
  </si>
  <si>
    <r>
      <t>LaCrosse Ave @ Stockyard Rd (</t>
    </r>
    <r>
      <rPr>
        <b/>
        <sz val="10"/>
        <color indexed="14"/>
        <rFont val="Arial"/>
        <family val="2"/>
      </rPr>
      <t>ARPlca</t>
    </r>
    <r>
      <rPr>
        <sz val="10"/>
        <rFont val="Arial"/>
        <family val="2"/>
      </rPr>
      <t>)</t>
    </r>
  </si>
  <si>
    <r>
      <t>Lake Pueblo Marinas Trail below dam (</t>
    </r>
    <r>
      <rPr>
        <b/>
        <sz val="10"/>
        <color indexed="14"/>
        <rFont val="Arial"/>
        <family val="2"/>
      </rPr>
      <t>ARPlpm</t>
    </r>
    <r>
      <rPr>
        <sz val="10"/>
        <rFont val="Arial"/>
        <family val="2"/>
      </rPr>
      <t>)</t>
    </r>
  </si>
  <si>
    <t>ARPrwfe</t>
  </si>
  <si>
    <t>Regional Drainage</t>
  </si>
  <si>
    <t>RWFrw</t>
  </si>
  <si>
    <t>38 25.813</t>
  </si>
  <si>
    <t>-104 36.514</t>
  </si>
  <si>
    <t>River Walk</t>
  </si>
  <si>
    <t>River Walk CCW loop start, restrooms</t>
  </si>
  <si>
    <t>Major break in Fountain Creek trail from flooding, closest detour has short steep section.</t>
  </si>
  <si>
    <r>
      <t>River Walk Restrooms (</t>
    </r>
    <r>
      <rPr>
        <b/>
        <sz val="10"/>
        <color indexed="11"/>
        <rFont val="Arial"/>
        <family val="2"/>
      </rPr>
      <t>RWFrw</t>
    </r>
    <r>
      <rPr>
        <sz val="10"/>
        <rFont val="Arial"/>
        <family val="2"/>
      </rPr>
      <t>)</t>
    </r>
  </si>
  <si>
    <t>RWFrwe</t>
  </si>
  <si>
    <t>38 15.926</t>
  </si>
  <si>
    <t>-104 36.504</t>
  </si>
  <si>
    <t>River Walk E</t>
  </si>
  <si>
    <t>River Walk E End</t>
  </si>
  <si>
    <t>RWFvf</t>
  </si>
  <si>
    <t>38 15.962</t>
  </si>
  <si>
    <t>-104 36.789</t>
  </si>
  <si>
    <t>Victoria Falls</t>
  </si>
  <si>
    <t>Waterfalls, cross Victoria St to continue</t>
  </si>
  <si>
    <t>RWF1st</t>
  </si>
  <si>
    <t>-104 36.854</t>
  </si>
  <si>
    <t>E 1st St</t>
  </si>
  <si>
    <t>N end of River Walk</t>
  </si>
  <si>
    <t>More kiosks along water beyond restrooms</t>
  </si>
  <si>
    <t>RWFfays</t>
  </si>
  <si>
    <t>38 15.738</t>
  </si>
  <si>
    <t>-104 36.418</t>
  </si>
  <si>
    <t>Fays Crossing</t>
  </si>
  <si>
    <t>Over US 50 Business</t>
  </si>
  <si>
    <t>RWFrl</t>
  </si>
  <si>
    <t>38 15.361</t>
  </si>
  <si>
    <t>-104 35.918</t>
  </si>
  <si>
    <t>RunyonLake MUP</t>
  </si>
  <si>
    <t>Spur Along N side of Runyon Lake to ARP Trail</t>
  </si>
  <si>
    <t>RWFrptu</t>
  </si>
  <si>
    <t>38 15.350</t>
  </si>
  <si>
    <t>-104 35.933</t>
  </si>
  <si>
    <t>RunyonLake TH</t>
  </si>
  <si>
    <t>not in route</t>
  </si>
  <si>
    <t>RWFarpw</t>
  </si>
  <si>
    <t>38 15.245</t>
  </si>
  <si>
    <t>-104 36.238</t>
  </si>
  <si>
    <t>RWFarpm</t>
  </si>
  <si>
    <t>38 15.214</t>
  </si>
  <si>
    <t>-104 35.730</t>
  </si>
  <si>
    <t>ARP Tr Mid</t>
  </si>
  <si>
    <t>Arkansas River Pueblo Mid junction - share E</t>
  </si>
  <si>
    <t>RWFarpe</t>
  </si>
  <si>
    <t>-104 35.430</t>
  </si>
  <si>
    <t>End ARP trail share - continue N</t>
  </si>
  <si>
    <t>RWFpvp</t>
  </si>
  <si>
    <t>38 15.910</t>
  </si>
  <si>
    <t>-104 35.812</t>
  </si>
  <si>
    <t>PlazaVerde Park</t>
  </si>
  <si>
    <t>RWFfth</t>
  </si>
  <si>
    <t>38 16.380</t>
  </si>
  <si>
    <t>-104 36.004</t>
  </si>
  <si>
    <t>Fountain TH Skatepark</t>
  </si>
  <si>
    <t>New Skate Park under construction Oct 2015</t>
  </si>
  <si>
    <t>RWFdets</t>
  </si>
  <si>
    <t>38 16.581</t>
  </si>
  <si>
    <t>-104 36.079</t>
  </si>
  <si>
    <t>Detour S</t>
  </si>
  <si>
    <t>Flood Detour</t>
  </si>
  <si>
    <t>RWFwashs</t>
  </si>
  <si>
    <t>-104 36.139</t>
  </si>
  <si>
    <t>Trail washed out here - not in route</t>
  </si>
  <si>
    <t>RWFdet13</t>
  </si>
  <si>
    <t>38 16.742</t>
  </si>
  <si>
    <t>-104 36.094</t>
  </si>
  <si>
    <t>Alternate Street detour via 13th then Dayton Ave</t>
  </si>
  <si>
    <t>38 16.640</t>
  </si>
  <si>
    <t>Detour 13th St</t>
  </si>
  <si>
    <t>RWFdetn</t>
  </si>
  <si>
    <t>38 16.797</t>
  </si>
  <si>
    <t>-104 36.093</t>
  </si>
  <si>
    <t>Detour N</t>
  </si>
  <si>
    <t>Steep dirt section to path</t>
  </si>
  <si>
    <t>RWFwashn</t>
  </si>
  <si>
    <t>38 16.747</t>
  </si>
  <si>
    <t>-104 36.131</t>
  </si>
  <si>
    <t>N end of washout - not in route</t>
  </si>
  <si>
    <t>RWFbyspur</t>
  </si>
  <si>
    <t>38 17.119</t>
  </si>
  <si>
    <t>-104 36.071</t>
  </si>
  <si>
    <t>BrickYard Spur</t>
  </si>
  <si>
    <t>Spur to BrickYards TH</t>
  </si>
  <si>
    <t>38 17.080</t>
  </si>
  <si>
    <t>-104 36.062</t>
  </si>
  <si>
    <t>BrickYard TH</t>
  </si>
  <si>
    <t>RWFhds</t>
  </si>
  <si>
    <t>38 17.378</t>
  </si>
  <si>
    <t>-104 36.072</t>
  </si>
  <si>
    <t>HunterDr Spur</t>
  </si>
  <si>
    <t>Spur to Hunter Dr</t>
  </si>
  <si>
    <t>RWFhspur</t>
  </si>
  <si>
    <t>38 17.812</t>
  </si>
  <si>
    <t>-104 36.086</t>
  </si>
  <si>
    <t>Haalf Spur</t>
  </si>
  <si>
    <t>Spur to Haalf Elementary TH</t>
  </si>
  <si>
    <t>RWFheth</t>
  </si>
  <si>
    <t>38 17.810</t>
  </si>
  <si>
    <t>-104 36.002</t>
  </si>
  <si>
    <t>Haalf Elem TH</t>
  </si>
  <si>
    <t>RWFmth</t>
  </si>
  <si>
    <t>38 18.339</t>
  </si>
  <si>
    <t>-104 36.124</t>
  </si>
  <si>
    <t>Montbello TH</t>
  </si>
  <si>
    <t>RWFwash</t>
  </si>
  <si>
    <t>38 18.468</t>
  </si>
  <si>
    <t>-104 36.171</t>
  </si>
  <si>
    <t>Washout</t>
  </si>
  <si>
    <t>Danger Area</t>
  </si>
  <si>
    <t>Use concrete drainage to bypass</t>
  </si>
  <si>
    <t>RWFm47</t>
  </si>
  <si>
    <t>38 18.474</t>
  </si>
  <si>
    <t>-104 36.125</t>
  </si>
  <si>
    <t>Mall / 47 MUP</t>
  </si>
  <si>
    <t>MUP to Mall</t>
  </si>
  <si>
    <t>RWFnt</t>
  </si>
  <si>
    <t>38 18.745</t>
  </si>
  <si>
    <t>-104 35.930</t>
  </si>
  <si>
    <t>Narrow Tunnel</t>
  </si>
  <si>
    <t>Can cross rd earlier to avoid culvert tunnel</t>
  </si>
  <si>
    <t>RWFwsdf</t>
  </si>
  <si>
    <t>38 18.525</t>
  </si>
  <si>
    <t>-104 35.080</t>
  </si>
  <si>
    <t>Wstick Dflower</t>
  </si>
  <si>
    <t>Via Walking Stick @ Desert Flower</t>
  </si>
  <si>
    <t>RWFcsu</t>
  </si>
  <si>
    <t>38 18.326</t>
  </si>
  <si>
    <t>-104 34.897</t>
  </si>
  <si>
    <t>CSU Pueblo</t>
  </si>
  <si>
    <t>Continue on to stadium</t>
  </si>
  <si>
    <t>RFWstad</t>
  </si>
  <si>
    <t>38 18.489</t>
  </si>
  <si>
    <t>-104 34.281</t>
  </si>
  <si>
    <t>CSU Stadium</t>
  </si>
  <si>
    <t>End of trail @ stadium</t>
  </si>
  <si>
    <r>
      <t>CSU Stadium (</t>
    </r>
    <r>
      <rPr>
        <b/>
        <sz val="10"/>
        <color indexed="11"/>
        <rFont val="Arial"/>
        <family val="2"/>
      </rPr>
      <t>RWFstad</t>
    </r>
    <r>
      <rPr>
        <sz val="10"/>
        <rFont val="Arial"/>
        <family val="2"/>
      </rPr>
      <t>)</t>
    </r>
  </si>
  <si>
    <t>Dirt Trail head to N of business - not in route</t>
  </si>
  <si>
    <t>RWFbyth</t>
  </si>
  <si>
    <t>MUPS Drainage</t>
  </si>
  <si>
    <t>Mild - climb out</t>
  </si>
  <si>
    <t>Asphalt paths</t>
  </si>
  <si>
    <t>Ra</t>
  </si>
  <si>
    <t>Lake Peublo Marinas</t>
  </si>
  <si>
    <t>River Walk Fountain</t>
  </si>
  <si>
    <t>Wild Horse City</t>
  </si>
  <si>
    <t>Northern Ave MUP</t>
  </si>
  <si>
    <t>ARP - Arkansas River Pueblo</t>
  </si>
  <si>
    <t>Lake Pueblo Marinas MUPs</t>
  </si>
  <si>
    <t>LPM - LPMarinas</t>
  </si>
  <si>
    <t>Wild Horse Creek</t>
  </si>
  <si>
    <t>WHC - WildHorseCity</t>
  </si>
  <si>
    <t>City Park Trail (Pueblo)</t>
  </si>
  <si>
    <t>City Park MUP, Northern Ave MUP</t>
  </si>
  <si>
    <t>www.pueblo.us Trails</t>
  </si>
  <si>
    <r>
      <t>S Marina Parking (</t>
    </r>
    <r>
      <rPr>
        <b/>
        <sz val="10"/>
        <color indexed="12"/>
        <rFont val="Arial"/>
        <family val="2"/>
      </rPr>
      <t>LMPsmp</t>
    </r>
    <r>
      <rPr>
        <sz val="10"/>
        <rFont val="Arial"/>
        <family val="2"/>
      </rPr>
      <t>)</t>
    </r>
  </si>
  <si>
    <r>
      <t>N Marina Parking (</t>
    </r>
    <r>
      <rPr>
        <b/>
        <sz val="10"/>
        <color indexed="12"/>
        <rFont val="Arial"/>
        <family val="2"/>
      </rPr>
      <t>LMPnmp</t>
    </r>
    <r>
      <rPr>
        <sz val="10"/>
        <rFont val="Arial"/>
        <family val="2"/>
      </rPr>
      <t>)</t>
    </r>
  </si>
  <si>
    <t xml:space="preserve">Slide show starts with CW loop around River Walk, track and waypoints CCW.
</t>
  </si>
  <si>
    <r>
      <t xml:space="preserve">River Walk section W of start </t>
    </r>
    <r>
      <rPr>
        <b/>
        <sz val="10"/>
        <rFont val="Arial"/>
        <family val="2"/>
      </rPr>
      <t>does not allow riding</t>
    </r>
    <r>
      <rPr>
        <sz val="10"/>
        <rFont val="Arial"/>
        <family val="2"/>
      </rPr>
      <t>, must dismount to explore that area.</t>
    </r>
  </si>
  <si>
    <t>Slideshow runs from ARP to S and N marinas, track runs from S marina to N.</t>
  </si>
  <si>
    <t>Shares section near beginning with River Walk Fountain trail.</t>
  </si>
  <si>
    <t>38 54.787</t>
  </si>
  <si>
    <t>-104 42.086</t>
  </si>
  <si>
    <t>Bridge now</t>
  </si>
  <si>
    <t>38 54.428</t>
  </si>
  <si>
    <t>-104 41.779</t>
  </si>
  <si>
    <t>38 54.091</t>
  </si>
  <si>
    <t>-104 42.356</t>
  </si>
  <si>
    <t>SCNfsth</t>
  </si>
  <si>
    <t>38 55.615</t>
  </si>
  <si>
    <t>-104 41.571</t>
  </si>
  <si>
    <t>FireStation TH</t>
  </si>
  <si>
    <t>Trailhead near Fire Station 21</t>
  </si>
  <si>
    <t>38 54.556</t>
  </si>
  <si>
    <t>-104 41.731</t>
  </si>
  <si>
    <t>SCNwme</t>
  </si>
  <si>
    <t>38 56.460</t>
  </si>
  <si>
    <t>-104 40.438</t>
  </si>
  <si>
    <t>Extension N to Woodmen Rd</t>
  </si>
  <si>
    <t>SCNwmw</t>
  </si>
  <si>
    <t>38 56.456</t>
  </si>
  <si>
    <t>-104 41.059</t>
  </si>
  <si>
    <t>Woodmen W</t>
  </si>
  <si>
    <t>Woodmen E</t>
  </si>
  <si>
    <t>End of trail on Woodmen Rd Frontage</t>
  </si>
  <si>
    <t>Woodmen Rd Frontage</t>
  </si>
  <si>
    <t>SCNwmws</t>
  </si>
  <si>
    <t>Spur to Woodmen W (not in route)</t>
  </si>
  <si>
    <t>38 56.420</t>
  </si>
  <si>
    <t>Woodmen Spur</t>
  </si>
  <si>
    <t>SCNds</t>
  </si>
  <si>
    <t>38 55.585</t>
  </si>
  <si>
    <t>-104 41.644</t>
  </si>
  <si>
    <t>Dublin Spur</t>
  </si>
  <si>
    <t>Extended to Manitou Springs</t>
  </si>
  <si>
    <t>MLce</t>
  </si>
  <si>
    <t>38 50.565</t>
  </si>
  <si>
    <t>-104 51.446</t>
  </si>
  <si>
    <t>Follow on street bike route W along Cucharras St</t>
  </si>
  <si>
    <t>Cucharras St E</t>
  </si>
  <si>
    <t>MLcw</t>
  </si>
  <si>
    <t>38 50.784</t>
  </si>
  <si>
    <t>-104 51.803</t>
  </si>
  <si>
    <t>Cucharras St W</t>
  </si>
  <si>
    <t>MLrrc</t>
  </si>
  <si>
    <t>38 51.073</t>
  </si>
  <si>
    <t>-104 52.345</t>
  </si>
  <si>
    <t>Red Rock Canyon</t>
  </si>
  <si>
    <t>38 51.135</t>
  </si>
  <si>
    <t>-104 52.379</t>
  </si>
  <si>
    <t>FH Tr - Foothills Trail</t>
  </si>
  <si>
    <t>Red Rock Canyon OS TR</t>
  </si>
  <si>
    <t>MLrr</t>
  </si>
  <si>
    <t>Ridge Rd</t>
  </si>
  <si>
    <t>-104 52.924</t>
  </si>
  <si>
    <t>Ridge Rd - follow N side of Colorado Ave</t>
  </si>
  <si>
    <t>MLcr</t>
  </si>
  <si>
    <t>38 51.395</t>
  </si>
  <si>
    <t>-104 53.088</t>
  </si>
  <si>
    <t>Columbia Rd</t>
  </si>
  <si>
    <t>Columbia Rd - Path resumes</t>
  </si>
  <si>
    <t>MLfcp</t>
  </si>
  <si>
    <t>38 51.548</t>
  </si>
  <si>
    <t>-104 53.515</t>
  </si>
  <si>
    <t>Fields Community Pk</t>
  </si>
  <si>
    <t>Fields Community Park restroom</t>
  </si>
  <si>
    <t>MLcog</t>
  </si>
  <si>
    <t>38 51.462</t>
  </si>
  <si>
    <t>-104 54.733</t>
  </si>
  <si>
    <t>Cog RR</t>
  </si>
  <si>
    <t>Cog Railway engine - End of Track</t>
  </si>
  <si>
    <t>MLmf</t>
  </si>
  <si>
    <t>38 51.480</t>
  </si>
  <si>
    <t>-104 54.186</t>
  </si>
  <si>
    <t>End of Path - jog N on Mayfair to bike route</t>
  </si>
  <si>
    <t>Mayfair Ave</t>
  </si>
  <si>
    <t>MLepb</t>
  </si>
  <si>
    <t>38 51.524</t>
  </si>
  <si>
    <t>-104 54.119</t>
  </si>
  <si>
    <t>ElPaso Blvd</t>
  </si>
  <si>
    <t>El Paso Blvd - bike route W</t>
  </si>
  <si>
    <t>Crossing Colorado Ave at Ridge Rd is difficult.</t>
  </si>
  <si>
    <t>Red Rock Canyon OS TBD</t>
  </si>
  <si>
    <t>Follows US 24 to S 21st St with bike route extension to Foothills Trail and beyond to Manitou Springs</t>
  </si>
  <si>
    <t>Resume Path</t>
  </si>
  <si>
    <r>
      <t>Manitou Springs(</t>
    </r>
    <r>
      <rPr>
        <b/>
        <sz val="10"/>
        <color indexed="20"/>
        <rFont val="Arial"/>
        <family val="2"/>
      </rPr>
      <t>MLcog</t>
    </r>
    <r>
      <rPr>
        <sz val="10"/>
        <rFont val="Arial"/>
        <family val="0"/>
      </rPr>
      <t xml:space="preserve">) </t>
    </r>
  </si>
  <si>
    <t>ML25</t>
  </si>
  <si>
    <t>38 50.688</t>
  </si>
  <si>
    <t>-104 51.906</t>
  </si>
  <si>
    <t>25th St resume path</t>
  </si>
  <si>
    <t>Fords in trail replaced with bridges</t>
  </si>
  <si>
    <t>Fdc</t>
  </si>
  <si>
    <t>Natural surfaces, concrete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</si>
</sst>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  <numFmt numFmtId="171" formatCode="m/d/yy;@"/>
    <numFmt numFmtId="172" formatCode="[$-409]dddd\,\ mmmm\ dd\,\ yyyy"/>
    <numFmt numFmtId="173" formatCode="0.000000"/>
    <numFmt numFmtId="174" formatCode="0.0000"/>
  </numFmts>
  <fonts count="9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10"/>
      <color indexed="37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4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4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5"/>
      <name val="Arial"/>
      <family val="2"/>
    </font>
    <font>
      <i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4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color indexed="18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0"/>
      <color indexed="53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00B0F0"/>
      <name val="Arial"/>
      <family val="2"/>
    </font>
    <font>
      <b/>
      <sz val="10"/>
      <color rgb="FF339966"/>
      <name val="Arial"/>
      <family val="2"/>
    </font>
    <font>
      <b/>
      <sz val="10"/>
      <color rgb="FFFF00FF"/>
      <name val="Arial"/>
      <family val="2"/>
    </font>
    <font>
      <b/>
      <sz val="10"/>
      <color rgb="FF9933FF"/>
      <name val="Arial"/>
      <family val="2"/>
    </font>
    <font>
      <sz val="10"/>
      <color rgb="FF0070C0"/>
      <name val="Arial"/>
      <family val="2"/>
    </font>
    <font>
      <b/>
      <sz val="10"/>
      <color rgb="FF00FF00"/>
      <name val="Arial"/>
      <family val="2"/>
    </font>
    <font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otted"/>
      <right style="dotted"/>
      <top style="dotted"/>
      <bottom style="dotted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 style="medium"/>
    </border>
    <border>
      <left style="thick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dotted"/>
      <top style="dotted"/>
      <bottom style="dotted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thick"/>
      <right style="thin"/>
      <top style="thick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thick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thick"/>
      <top style="dashed"/>
      <bottom style="thick"/>
    </border>
    <border>
      <left style="dotted"/>
      <right>
        <color indexed="63"/>
      </right>
      <top style="thick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ck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ck"/>
      <right style="dashed"/>
      <top>
        <color indexed="63"/>
      </top>
      <bottom style="dashed"/>
    </border>
    <border>
      <left style="dashed"/>
      <right style="thick"/>
      <top>
        <color indexed="63"/>
      </top>
      <bottom style="dashed"/>
    </border>
    <border>
      <left style="dashed"/>
      <right style="thick"/>
      <top style="thick"/>
      <bottom style="dashed"/>
    </border>
    <border>
      <left style="thick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ck"/>
      <top style="dashed"/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4" fillId="35" borderId="0" xfId="0" applyNumberFormat="1" applyFont="1" applyFill="1" applyAlignment="1">
      <alignment horizontal="left" vertical="center"/>
    </xf>
    <xf numFmtId="0" fontId="4" fillId="35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4" fillId="35" borderId="0" xfId="0" applyFont="1" applyFill="1" applyAlignment="1">
      <alignment horizontal="center" vertical="center"/>
    </xf>
    <xf numFmtId="165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4" fillId="35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3" fontId="0" fillId="0" borderId="16" xfId="0" applyNumberForma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3" fontId="0" fillId="0" borderId="18" xfId="0" applyNumberFormat="1" applyBorder="1" applyAlignment="1">
      <alignment vertical="top"/>
    </xf>
    <xf numFmtId="0" fontId="1" fillId="0" borderId="0" xfId="0" applyFont="1" applyAlignment="1">
      <alignment horizontal="left" indent="2"/>
    </xf>
    <xf numFmtId="0" fontId="15" fillId="0" borderId="0" xfId="0" applyFont="1" applyAlignment="1">
      <alignment horizontal="center"/>
    </xf>
    <xf numFmtId="3" fontId="0" fillId="0" borderId="19" xfId="0" applyNumberFormat="1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21" xfId="0" applyBorder="1" applyAlignment="1">
      <alignment vertical="top"/>
    </xf>
    <xf numFmtId="3" fontId="0" fillId="0" borderId="21" xfId="0" applyNumberFormat="1" applyBorder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9" fontId="1" fillId="0" borderId="15" xfId="0" applyNumberFormat="1" applyFont="1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3" fontId="0" fillId="0" borderId="21" xfId="0" applyNumberFormat="1" applyBorder="1" applyAlignment="1">
      <alignment vertical="top" wrapText="1"/>
    </xf>
    <xf numFmtId="0" fontId="18" fillId="0" borderId="0" xfId="0" applyFont="1" applyAlignment="1">
      <alignment horizontal="center"/>
    </xf>
    <xf numFmtId="49" fontId="0" fillId="0" borderId="21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8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21" xfId="0" applyNumberForma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2" fillId="0" borderId="0" xfId="53" applyAlignment="1" applyProtection="1">
      <alignment vertical="top"/>
      <protection/>
    </xf>
    <xf numFmtId="0" fontId="20" fillId="0" borderId="0" xfId="0" applyNumberFormat="1" applyFont="1" applyAlignment="1">
      <alignment horizontal="right" vertical="top"/>
    </xf>
    <xf numFmtId="165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4" fillId="35" borderId="0" xfId="0" applyNumberFormat="1" applyFont="1" applyFill="1" applyAlignment="1">
      <alignment horizontal="left" vertical="top"/>
    </xf>
    <xf numFmtId="1" fontId="0" fillId="0" borderId="19" xfId="0" applyNumberFormat="1" applyBorder="1" applyAlignment="1">
      <alignment horizontal="right" vertical="top"/>
    </xf>
    <xf numFmtId="164" fontId="0" fillId="0" borderId="19" xfId="0" applyNumberFormat="1" applyBorder="1" applyAlignment="1">
      <alignment horizontal="right" vertical="top"/>
    </xf>
    <xf numFmtId="0" fontId="11" fillId="0" borderId="22" xfId="0" applyFont="1" applyBorder="1" applyAlignment="1">
      <alignment horizontal="center" vertical="top"/>
    </xf>
    <xf numFmtId="164" fontId="0" fillId="0" borderId="23" xfId="0" applyNumberFormat="1" applyBorder="1" applyAlignment="1">
      <alignment horizontal="right" vertical="top"/>
    </xf>
    <xf numFmtId="1" fontId="0" fillId="0" borderId="23" xfId="0" applyNumberFormat="1" applyBorder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165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35" borderId="0" xfId="0" applyFont="1" applyFill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top"/>
    </xf>
    <xf numFmtId="49" fontId="4" fillId="35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5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top"/>
    </xf>
    <xf numFmtId="165" fontId="5" fillId="34" borderId="1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165" fontId="5" fillId="34" borderId="11" xfId="0" applyNumberFormat="1" applyFont="1" applyFill="1" applyBorder="1" applyAlignment="1">
      <alignment horizontal="center" vertical="center"/>
    </xf>
    <xf numFmtId="170" fontId="4" fillId="35" borderId="0" xfId="0" applyNumberFormat="1" applyFont="1" applyFill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ill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wrapText="1"/>
    </xf>
    <xf numFmtId="49" fontId="2" fillId="0" borderId="0" xfId="53" applyNumberFormat="1" applyFill="1" applyBorder="1" applyAlignment="1" applyProtection="1">
      <alignment horizontal="left" vertical="top"/>
      <protection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3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NumberFormat="1" applyBorder="1" applyAlignment="1" applyProtection="1">
      <alignment horizontal="center" vertical="top"/>
      <protection/>
    </xf>
    <xf numFmtId="0" fontId="0" fillId="0" borderId="23" xfId="0" applyNumberFormat="1" applyBorder="1" applyAlignment="1" applyProtection="1">
      <alignment horizontal="center" vertical="top"/>
      <protection/>
    </xf>
    <xf numFmtId="49" fontId="10" fillId="0" borderId="0" xfId="0" applyNumberFormat="1" applyFont="1" applyAlignment="1">
      <alignment horizontal="center" vertical="top"/>
    </xf>
    <xf numFmtId="0" fontId="0" fillId="0" borderId="25" xfId="0" applyFill="1" applyBorder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49" fontId="15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35" borderId="0" xfId="53" applyFont="1" applyFill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/>
    </xf>
    <xf numFmtId="0" fontId="4" fillId="0" borderId="0" xfId="53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13" xfId="53" applyBorder="1" applyAlignment="1" applyProtection="1">
      <alignment horizontal="left" vertical="top" wrapText="1"/>
      <protection/>
    </xf>
    <xf numFmtId="165" fontId="21" fillId="0" borderId="0" xfId="0" applyNumberFormat="1" applyFont="1" applyAlignment="1">
      <alignment horizontal="right" vertical="top"/>
    </xf>
    <xf numFmtId="0" fontId="27" fillId="0" borderId="19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 vertical="top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NumberFormat="1" applyAlignment="1">
      <alignment vertical="top" wrapText="1"/>
    </xf>
    <xf numFmtId="49" fontId="3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27" fillId="0" borderId="23" xfId="0" applyFont="1" applyBorder="1" applyAlignment="1">
      <alignment vertical="top" wrapText="1"/>
    </xf>
    <xf numFmtId="49" fontId="17" fillId="0" borderId="0" xfId="0" applyNumberFormat="1" applyFont="1" applyAlignment="1">
      <alignment horizontal="center" vertical="top"/>
    </xf>
    <xf numFmtId="3" fontId="3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53" applyFill="1" applyAlignment="1" applyProtection="1">
      <alignment/>
      <protection/>
    </xf>
    <xf numFmtId="49" fontId="12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2" fillId="0" borderId="0" xfId="53" applyAlignment="1" applyProtection="1">
      <alignment horizontal="left" vertical="top"/>
      <protection/>
    </xf>
    <xf numFmtId="0" fontId="2" fillId="0" borderId="13" xfId="53" applyBorder="1" applyAlignment="1" applyProtection="1">
      <alignment horizontal="left" vertical="top"/>
      <protection/>
    </xf>
    <xf numFmtId="0" fontId="37" fillId="0" borderId="0" xfId="0" applyFont="1" applyAlignment="1">
      <alignment/>
    </xf>
    <xf numFmtId="0" fontId="31" fillId="0" borderId="0" xfId="0" applyFont="1" applyAlignment="1">
      <alignment horizontal="center" vertical="top"/>
    </xf>
    <xf numFmtId="0" fontId="2" fillId="0" borderId="0" xfId="53" applyFill="1" applyAlignment="1" applyProtection="1">
      <alignment horizontal="left"/>
      <protection/>
    </xf>
    <xf numFmtId="0" fontId="2" fillId="0" borderId="0" xfId="53" applyFill="1" applyAlignment="1" applyProtection="1">
      <alignment horizontal="left" vertical="top" wrapText="1"/>
      <protection/>
    </xf>
    <xf numFmtId="0" fontId="2" fillId="0" borderId="13" xfId="53" applyFill="1" applyBorder="1" applyAlignment="1" applyProtection="1">
      <alignment horizontal="left" vertical="top" wrapText="1"/>
      <protection/>
    </xf>
    <xf numFmtId="0" fontId="2" fillId="0" borderId="0" xfId="53" applyAlignment="1" applyProtection="1">
      <alignment horizontal="left" vertical="top" wrapText="1"/>
      <protection/>
    </xf>
    <xf numFmtId="49" fontId="25" fillId="0" borderId="0" xfId="0" applyNumberFormat="1" applyFont="1" applyAlignment="1">
      <alignment horizontal="center" vertical="top"/>
    </xf>
    <xf numFmtId="0" fontId="2" fillId="0" borderId="0" xfId="53" applyBorder="1" applyAlignment="1" applyProtection="1">
      <alignment horizontal="left"/>
      <protection/>
    </xf>
    <xf numFmtId="0" fontId="32" fillId="0" borderId="0" xfId="0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49" fontId="31" fillId="35" borderId="10" xfId="0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9" fillId="0" borderId="27" xfId="0" applyNumberFormat="1" applyFont="1" applyBorder="1" applyAlignment="1">
      <alignment horizontal="center" vertical="top"/>
    </xf>
    <xf numFmtId="0" fontId="17" fillId="36" borderId="0" xfId="0" applyNumberFormat="1" applyFont="1" applyFill="1" applyAlignment="1">
      <alignment vertical="top" wrapText="1"/>
    </xf>
    <xf numFmtId="0" fontId="2" fillId="0" borderId="0" xfId="53" applyFill="1" applyAlignment="1" applyProtection="1">
      <alignment horizontal="center" vertical="center" wrapText="1"/>
      <protection/>
    </xf>
    <xf numFmtId="49" fontId="12" fillId="0" borderId="0" xfId="0" applyNumberFormat="1" applyFont="1" applyAlignment="1">
      <alignment horizontal="center" vertical="top" wrapText="1"/>
    </xf>
    <xf numFmtId="49" fontId="2" fillId="0" borderId="28" xfId="53" applyNumberFormat="1" applyFont="1" applyBorder="1" applyAlignment="1" applyProtection="1">
      <alignment wrapText="1"/>
      <protection/>
    </xf>
    <xf numFmtId="0" fontId="11" fillId="0" borderId="29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" fillId="0" borderId="30" xfId="53" applyNumberFormat="1" applyFont="1" applyBorder="1" applyAlignment="1" applyProtection="1">
      <alignment vertical="top" wrapText="1"/>
      <protection/>
    </xf>
    <xf numFmtId="49" fontId="32" fillId="0" borderId="31" xfId="53" applyNumberFormat="1" applyFont="1" applyBorder="1" applyAlignment="1" applyProtection="1">
      <alignment wrapText="1"/>
      <protection/>
    </xf>
    <xf numFmtId="164" fontId="0" fillId="0" borderId="32" xfId="0" applyNumberFormat="1" applyBorder="1" applyAlignment="1">
      <alignment horizontal="right" vertical="top"/>
    </xf>
    <xf numFmtId="3" fontId="0" fillId="0" borderId="32" xfId="0" applyNumberFormat="1" applyBorder="1" applyAlignment="1">
      <alignment vertical="top"/>
    </xf>
    <xf numFmtId="0" fontId="0" fillId="0" borderId="32" xfId="0" applyNumberFormat="1" applyBorder="1" applyAlignment="1" applyProtection="1">
      <alignment horizontal="center" vertical="top"/>
      <protection/>
    </xf>
    <xf numFmtId="1" fontId="0" fillId="0" borderId="32" xfId="0" applyNumberFormat="1" applyBorder="1" applyAlignment="1">
      <alignment horizontal="right" vertical="top"/>
    </xf>
    <xf numFmtId="0" fontId="27" fillId="0" borderId="32" xfId="0" applyFont="1" applyBorder="1" applyAlignment="1">
      <alignment vertical="top" wrapText="1"/>
    </xf>
    <xf numFmtId="0" fontId="15" fillId="0" borderId="33" xfId="0" applyFont="1" applyBorder="1" applyAlignment="1">
      <alignment horizontal="center" vertical="top"/>
    </xf>
    <xf numFmtId="0" fontId="2" fillId="0" borderId="0" xfId="53" applyNumberFormat="1" applyAlignment="1" applyProtection="1">
      <alignment vertical="top" wrapText="1"/>
      <protection/>
    </xf>
    <xf numFmtId="0" fontId="20" fillId="0" borderId="0" xfId="0" applyNumberFormat="1" applyFont="1" applyAlignment="1">
      <alignment horizontal="left" vertical="top"/>
    </xf>
    <xf numFmtId="49" fontId="2" fillId="0" borderId="19" xfId="53" applyNumberFormat="1" applyFont="1" applyBorder="1" applyAlignment="1" applyProtection="1">
      <alignment vertical="top" wrapText="1"/>
      <protection/>
    </xf>
    <xf numFmtId="49" fontId="0" fillId="0" borderId="30" xfId="53" applyNumberFormat="1" applyFont="1" applyBorder="1" applyAlignment="1" applyProtection="1">
      <alignment vertical="top" wrapText="1"/>
      <protection/>
    </xf>
    <xf numFmtId="0" fontId="7" fillId="35" borderId="34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21" xfId="53" applyNumberFormat="1" applyBorder="1" applyAlignment="1" applyProtection="1">
      <alignment wrapText="1"/>
      <protection/>
    </xf>
    <xf numFmtId="49" fontId="2" fillId="0" borderId="35" xfId="53" applyNumberFormat="1" applyBorder="1" applyAlignment="1" applyProtection="1">
      <alignment wrapText="1"/>
      <protection/>
    </xf>
    <xf numFmtId="0" fontId="0" fillId="0" borderId="15" xfId="0" applyBorder="1" applyAlignment="1">
      <alignment/>
    </xf>
    <xf numFmtId="49" fontId="2" fillId="0" borderId="16" xfId="53" applyNumberFormat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49" fontId="26" fillId="0" borderId="15" xfId="53" applyNumberFormat="1" applyFont="1" applyBorder="1" applyAlignment="1" applyProtection="1">
      <alignment wrapText="1"/>
      <protection/>
    </xf>
    <xf numFmtId="0" fontId="27" fillId="0" borderId="16" xfId="0" applyFont="1" applyBorder="1" applyAlignment="1">
      <alignment/>
    </xf>
    <xf numFmtId="0" fontId="26" fillId="0" borderId="15" xfId="53" applyFont="1" applyBorder="1" applyAlignment="1" applyProtection="1">
      <alignment/>
      <protection/>
    </xf>
    <xf numFmtId="0" fontId="2" fillId="0" borderId="16" xfId="53" applyBorder="1" applyAlignment="1" applyProtection="1">
      <alignment wrapText="1"/>
      <protection/>
    </xf>
    <xf numFmtId="49" fontId="0" fillId="0" borderId="15" xfId="53" applyNumberFormat="1" applyFont="1" applyBorder="1" applyAlignment="1" applyProtection="1">
      <alignment wrapText="1"/>
      <protection/>
    </xf>
    <xf numFmtId="49" fontId="2" fillId="0" borderId="36" xfId="53" applyNumberFormat="1" applyBorder="1" applyAlignment="1" applyProtection="1">
      <alignment wrapText="1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49" fontId="26" fillId="0" borderId="16" xfId="53" applyNumberFormat="1" applyFont="1" applyBorder="1" applyAlignment="1" applyProtection="1">
      <alignment wrapText="1"/>
      <protection/>
    </xf>
    <xf numFmtId="49" fontId="2" fillId="0" borderId="17" xfId="53" applyNumberFormat="1" applyBorder="1" applyAlignment="1" applyProtection="1">
      <alignment wrapText="1"/>
      <protection/>
    </xf>
    <xf numFmtId="0" fontId="0" fillId="0" borderId="18" xfId="0" applyBorder="1" applyAlignment="1">
      <alignment/>
    </xf>
    <xf numFmtId="0" fontId="27" fillId="0" borderId="18" xfId="0" applyFont="1" applyBorder="1" applyAlignment="1">
      <alignment wrapText="1"/>
    </xf>
    <xf numFmtId="0" fontId="0" fillId="0" borderId="37" xfId="0" applyBorder="1" applyAlignment="1">
      <alignment/>
    </xf>
    <xf numFmtId="49" fontId="2" fillId="0" borderId="38" xfId="53" applyNumberFormat="1" applyBorder="1" applyAlignment="1" applyProtection="1">
      <alignment wrapText="1"/>
      <protection/>
    </xf>
    <xf numFmtId="164" fontId="0" fillId="0" borderId="39" xfId="53" applyNumberFormat="1" applyFont="1" applyBorder="1" applyAlignment="1" applyProtection="1">
      <alignment horizontal="right"/>
      <protection/>
    </xf>
    <xf numFmtId="3" fontId="0" fillId="0" borderId="39" xfId="0" applyNumberFormat="1" applyBorder="1" applyAlignment="1">
      <alignment/>
    </xf>
    <xf numFmtId="0" fontId="0" fillId="0" borderId="39" xfId="0" applyNumberFormat="1" applyBorder="1" applyAlignment="1" applyProtection="1">
      <alignment horizontal="center"/>
      <protection/>
    </xf>
    <xf numFmtId="0" fontId="0" fillId="0" borderId="39" xfId="0" applyBorder="1" applyAlignment="1">
      <alignment horizontal="right" vertical="top"/>
    </xf>
    <xf numFmtId="0" fontId="27" fillId="0" borderId="39" xfId="0" applyFont="1" applyBorder="1" applyAlignment="1">
      <alignment/>
    </xf>
    <xf numFmtId="49" fontId="2" fillId="0" borderId="40" xfId="53" applyNumberFormat="1" applyBorder="1" applyAlignment="1" applyProtection="1">
      <alignment wrapText="1"/>
      <protection/>
    </xf>
    <xf numFmtId="164" fontId="0" fillId="0" borderId="16" xfId="53" applyNumberFormat="1" applyFont="1" applyBorder="1" applyAlignment="1" applyProtection="1">
      <alignment horizontal="right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>
      <alignment horizontal="right" vertical="top"/>
    </xf>
    <xf numFmtId="0" fontId="27" fillId="0" borderId="16" xfId="0" applyFont="1" applyBorder="1" applyAlignment="1">
      <alignment/>
    </xf>
    <xf numFmtId="0" fontId="15" fillId="0" borderId="41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0" fontId="31" fillId="0" borderId="41" xfId="0" applyFont="1" applyBorder="1" applyAlignment="1">
      <alignment horizontal="center" vertical="top"/>
    </xf>
    <xf numFmtId="164" fontId="0" fillId="0" borderId="16" xfId="0" applyNumberFormat="1" applyBorder="1" applyAlignment="1">
      <alignment horizontal="right"/>
    </xf>
    <xf numFmtId="0" fontId="9" fillId="0" borderId="41" xfId="0" applyFont="1" applyBorder="1" applyAlignment="1">
      <alignment horizontal="center" vertical="top"/>
    </xf>
    <xf numFmtId="49" fontId="32" fillId="0" borderId="40" xfId="53" applyNumberFormat="1" applyFont="1" applyBorder="1" applyAlignment="1" applyProtection="1">
      <alignment wrapText="1"/>
      <protection/>
    </xf>
    <xf numFmtId="0" fontId="43" fillId="0" borderId="41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3" fontId="0" fillId="0" borderId="16" xfId="0" applyNumberFormat="1" applyBorder="1" applyAlignment="1">
      <alignment horizontal="right"/>
    </xf>
    <xf numFmtId="0" fontId="11" fillId="0" borderId="41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2" fillId="0" borderId="40" xfId="53" applyBorder="1" applyAlignment="1" applyProtection="1">
      <alignment/>
      <protection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40" fillId="0" borderId="41" xfId="0" applyFont="1" applyBorder="1" applyAlignment="1">
      <alignment horizontal="center"/>
    </xf>
    <xf numFmtId="0" fontId="17" fillId="0" borderId="41" xfId="0" applyFont="1" applyBorder="1" applyAlignment="1">
      <alignment horizontal="center" vertical="top"/>
    </xf>
    <xf numFmtId="0" fontId="2" fillId="0" borderId="40" xfId="53" applyBorder="1" applyAlignment="1" applyProtection="1">
      <alignment wrapText="1"/>
      <protection/>
    </xf>
    <xf numFmtId="164" fontId="0" fillId="0" borderId="16" xfId="0" applyNumberFormat="1" applyBorder="1" applyAlignment="1">
      <alignment horizontal="right" vertical="top"/>
    </xf>
    <xf numFmtId="0" fontId="0" fillId="0" borderId="16" xfId="0" applyNumberFormat="1" applyBorder="1" applyAlignment="1" applyProtection="1">
      <alignment horizontal="center" vertical="top"/>
      <protection/>
    </xf>
    <xf numFmtId="1" fontId="0" fillId="0" borderId="16" xfId="0" applyNumberFormat="1" applyBorder="1" applyAlignment="1">
      <alignment horizontal="right" vertical="top"/>
    </xf>
    <xf numFmtId="0" fontId="27" fillId="0" borderId="16" xfId="0" applyFont="1" applyBorder="1" applyAlignment="1">
      <alignment vertical="top" wrapText="1"/>
    </xf>
    <xf numFmtId="0" fontId="25" fillId="0" borderId="41" xfId="0" applyFont="1" applyBorder="1" applyAlignment="1">
      <alignment horizontal="center" vertical="top"/>
    </xf>
    <xf numFmtId="0" fontId="27" fillId="0" borderId="16" xfId="0" applyFont="1" applyFill="1" applyBorder="1" applyAlignment="1">
      <alignment vertical="top" wrapText="1"/>
    </xf>
    <xf numFmtId="0" fontId="16" fillId="0" borderId="41" xfId="0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right" vertical="top"/>
    </xf>
    <xf numFmtId="0" fontId="42" fillId="0" borderId="41" xfId="0" applyFont="1" applyBorder="1" applyAlignment="1">
      <alignment horizontal="center" vertical="top"/>
    </xf>
    <xf numFmtId="49" fontId="2" fillId="0" borderId="40" xfId="53" applyNumberFormat="1" applyFont="1" applyBorder="1" applyAlignment="1" applyProtection="1">
      <alignment wrapText="1"/>
      <protection/>
    </xf>
    <xf numFmtId="0" fontId="0" fillId="0" borderId="16" xfId="0" applyBorder="1" applyAlignment="1">
      <alignment vertical="top" wrapText="1"/>
    </xf>
    <xf numFmtId="0" fontId="14" fillId="0" borderId="41" xfId="0" applyFont="1" applyBorder="1" applyAlignment="1">
      <alignment horizontal="center" vertical="top"/>
    </xf>
    <xf numFmtId="49" fontId="2" fillId="0" borderId="40" xfId="53" applyNumberFormat="1" applyBorder="1" applyAlignment="1" applyProtection="1">
      <alignment vertical="top" wrapText="1"/>
      <protection/>
    </xf>
    <xf numFmtId="0" fontId="0" fillId="0" borderId="16" xfId="0" applyFont="1" applyBorder="1" applyAlignment="1">
      <alignment vertical="top" wrapText="1"/>
    </xf>
    <xf numFmtId="3" fontId="0" fillId="0" borderId="16" xfId="0" applyNumberFormat="1" applyBorder="1" applyAlignment="1" applyProtection="1">
      <alignment horizontal="center" vertical="top"/>
      <protection/>
    </xf>
    <xf numFmtId="49" fontId="2" fillId="0" borderId="42" xfId="53" applyNumberFormat="1" applyBorder="1" applyAlignment="1" applyProtection="1">
      <alignment vertical="top" wrapText="1"/>
      <protection/>
    </xf>
    <xf numFmtId="164" fontId="0" fillId="0" borderId="43" xfId="0" applyNumberFormat="1" applyBorder="1" applyAlignment="1">
      <alignment horizontal="right" vertical="top"/>
    </xf>
    <xf numFmtId="3" fontId="0" fillId="0" borderId="43" xfId="0" applyNumberFormat="1" applyBorder="1" applyAlignment="1">
      <alignment vertical="top"/>
    </xf>
    <xf numFmtId="0" fontId="0" fillId="0" borderId="43" xfId="0" applyNumberFormat="1" applyBorder="1" applyAlignment="1" applyProtection="1">
      <alignment horizontal="center" vertical="top"/>
      <protection/>
    </xf>
    <xf numFmtId="1" fontId="0" fillId="0" borderId="43" xfId="0" applyNumberFormat="1" applyBorder="1" applyAlignment="1">
      <alignment horizontal="right" vertical="top"/>
    </xf>
    <xf numFmtId="0" fontId="27" fillId="0" borderId="43" xfId="0" applyFont="1" applyBorder="1" applyAlignment="1">
      <alignment vertical="top" wrapText="1"/>
    </xf>
    <xf numFmtId="0" fontId="10" fillId="0" borderId="44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9" fillId="0" borderId="15" xfId="0" applyNumberFormat="1" applyFont="1" applyBorder="1" applyAlignment="1">
      <alignment vertical="top"/>
    </xf>
    <xf numFmtId="49" fontId="32" fillId="0" borderId="16" xfId="0" applyNumberFormat="1" applyFont="1" applyBorder="1" applyAlignment="1">
      <alignment horizontal="left" vertical="top"/>
    </xf>
    <xf numFmtId="49" fontId="32" fillId="0" borderId="16" xfId="0" applyNumberFormat="1" applyFont="1" applyBorder="1" applyAlignment="1">
      <alignment vertical="top"/>
    </xf>
    <xf numFmtId="3" fontId="32" fillId="0" borderId="16" xfId="0" applyNumberFormat="1" applyFont="1" applyBorder="1" applyAlignment="1">
      <alignment vertical="top"/>
    </xf>
    <xf numFmtId="0" fontId="32" fillId="0" borderId="16" xfId="0" applyFont="1" applyBorder="1" applyAlignment="1">
      <alignment vertical="top"/>
    </xf>
    <xf numFmtId="49" fontId="1" fillId="0" borderId="15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 vertical="top"/>
    </xf>
    <xf numFmtId="49" fontId="1" fillId="0" borderId="17" xfId="0" applyNumberFormat="1" applyFont="1" applyBorder="1" applyAlignment="1">
      <alignment vertical="top"/>
    </xf>
    <xf numFmtId="3" fontId="0" fillId="0" borderId="18" xfId="0" applyNumberFormat="1" applyBorder="1" applyAlignment="1">
      <alignment horizontal="right" vertical="top"/>
    </xf>
    <xf numFmtId="0" fontId="9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9" fillId="0" borderId="15" xfId="0" applyFont="1" applyBorder="1" applyAlignment="1">
      <alignment vertical="top"/>
    </xf>
    <xf numFmtId="49" fontId="32" fillId="0" borderId="16" xfId="0" applyNumberFormat="1" applyFont="1" applyBorder="1" applyAlignment="1">
      <alignment horizontal="left" vertical="top"/>
    </xf>
    <xf numFmtId="0" fontId="32" fillId="0" borderId="16" xfId="0" applyFont="1" applyBorder="1" applyAlignment="1">
      <alignment vertical="top"/>
    </xf>
    <xf numFmtId="3" fontId="32" fillId="0" borderId="16" xfId="0" applyNumberFormat="1" applyFont="1" applyBorder="1" applyAlignment="1">
      <alignment vertical="top"/>
    </xf>
    <xf numFmtId="49" fontId="0" fillId="0" borderId="21" xfId="0" applyNumberFormat="1" applyBorder="1" applyAlignment="1">
      <alignment horizontal="right" vertical="top"/>
    </xf>
    <xf numFmtId="49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top"/>
    </xf>
    <xf numFmtId="49" fontId="0" fillId="0" borderId="18" xfId="0" applyNumberFormat="1" applyBorder="1" applyAlignment="1">
      <alignment horizontal="right" vertical="top"/>
    </xf>
    <xf numFmtId="3" fontId="0" fillId="0" borderId="16" xfId="0" applyNumberFormat="1" applyBorder="1" applyAlignment="1">
      <alignment horizontal="right" vertical="center"/>
    </xf>
    <xf numFmtId="49" fontId="0" fillId="0" borderId="35" xfId="0" applyNumberFormat="1" applyBorder="1" applyAlignment="1">
      <alignment vertical="top"/>
    </xf>
    <xf numFmtId="49" fontId="1" fillId="0" borderId="20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9" fontId="1" fillId="0" borderId="15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1" fillId="0" borderId="15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1" fontId="0" fillId="0" borderId="21" xfId="0" applyNumberFormat="1" applyBorder="1" applyAlignment="1">
      <alignment horizontal="center" vertical="top"/>
    </xf>
    <xf numFmtId="1" fontId="0" fillId="0" borderId="21" xfId="0" applyNumberFormat="1" applyBorder="1" applyAlignment="1">
      <alignment horizontal="center"/>
    </xf>
    <xf numFmtId="49" fontId="1" fillId="0" borderId="21" xfId="0" applyNumberFormat="1" applyFont="1" applyBorder="1" applyAlignment="1">
      <alignment vertical="top"/>
    </xf>
    <xf numFmtId="1" fontId="0" fillId="0" borderId="16" xfId="0" applyNumberFormat="1" applyBorder="1" applyAlignment="1">
      <alignment horizontal="center" vertical="top"/>
    </xf>
    <xf numFmtId="1" fontId="0" fillId="0" borderId="16" xfId="0" applyNumberFormat="1" applyBorder="1" applyAlignment="1">
      <alignment horizontal="center"/>
    </xf>
    <xf numFmtId="0" fontId="1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49" fontId="0" fillId="0" borderId="16" xfId="0" applyNumberFormat="1" applyFont="1" applyFill="1" applyBorder="1" applyAlignment="1">
      <alignment horizontal="left" vertical="top"/>
    </xf>
    <xf numFmtId="1" fontId="0" fillId="0" borderId="16" xfId="0" applyNumberFormat="1" applyFont="1" applyFill="1" applyBorder="1" applyAlignment="1">
      <alignment horizontal="center" vertical="top"/>
    </xf>
    <xf numFmtId="1" fontId="0" fillId="0" borderId="18" xfId="0" applyNumberFormat="1" applyBorder="1" applyAlignment="1">
      <alignment horizontal="center" vertical="top"/>
    </xf>
    <xf numFmtId="0" fontId="27" fillId="0" borderId="45" xfId="0" applyFont="1" applyBorder="1" applyAlignment="1">
      <alignment vertical="top" wrapText="1"/>
    </xf>
    <xf numFmtId="0" fontId="27" fillId="0" borderId="46" xfId="0" applyFont="1" applyBorder="1" applyAlignment="1">
      <alignment vertical="top" wrapText="1"/>
    </xf>
    <xf numFmtId="0" fontId="27" fillId="0" borderId="47" xfId="0" applyFont="1" applyBorder="1" applyAlignment="1">
      <alignment vertical="top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vertical="top"/>
    </xf>
    <xf numFmtId="0" fontId="7" fillId="37" borderId="48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7" fillId="37" borderId="49" xfId="0" applyFont="1" applyFill="1" applyBorder="1" applyAlignment="1">
      <alignment horizontal="center" vertical="center" wrapText="1"/>
    </xf>
    <xf numFmtId="0" fontId="7" fillId="37" borderId="50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 wrapText="1"/>
    </xf>
    <xf numFmtId="1" fontId="0" fillId="0" borderId="52" xfId="0" applyNumberFormat="1" applyFont="1" applyBorder="1" applyAlignment="1">
      <alignment horizontal="center"/>
    </xf>
    <xf numFmtId="1" fontId="0" fillId="0" borderId="52" xfId="0" applyNumberFormat="1" applyFont="1" applyBorder="1" applyAlignment="1">
      <alignment horizontal="center" vertical="top" wrapText="1"/>
    </xf>
    <xf numFmtId="1" fontId="0" fillId="0" borderId="52" xfId="0" applyNumberFormat="1" applyFont="1" applyFill="1" applyBorder="1" applyAlignment="1">
      <alignment horizontal="center" vertical="top" wrapText="1"/>
    </xf>
    <xf numFmtId="1" fontId="0" fillId="0" borderId="5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1" fillId="0" borderId="54" xfId="0" applyFont="1" applyBorder="1" applyAlignment="1">
      <alignment vertical="top"/>
    </xf>
    <xf numFmtId="49" fontId="0" fillId="0" borderId="55" xfId="0" applyNumberFormat="1" applyBorder="1" applyAlignment="1">
      <alignment horizontal="left" vertical="top"/>
    </xf>
    <xf numFmtId="0" fontId="0" fillId="0" borderId="55" xfId="0" applyBorder="1" applyAlignment="1">
      <alignment vertical="top"/>
    </xf>
    <xf numFmtId="3" fontId="0" fillId="0" borderId="55" xfId="0" applyNumberFormat="1" applyBorder="1" applyAlignment="1">
      <alignment vertical="top"/>
    </xf>
    <xf numFmtId="49" fontId="84" fillId="0" borderId="0" xfId="0" applyNumberFormat="1" applyFont="1" applyAlignment="1">
      <alignment horizontal="center" vertical="center"/>
    </xf>
    <xf numFmtId="0" fontId="1" fillId="0" borderId="56" xfId="0" applyFont="1" applyBorder="1" applyAlignment="1">
      <alignment vertical="top"/>
    </xf>
    <xf numFmtId="49" fontId="0" fillId="0" borderId="18" xfId="0" applyNumberFormat="1" applyFont="1" applyBorder="1" applyAlignment="1">
      <alignment horizontal="left" vertical="top"/>
    </xf>
    <xf numFmtId="3" fontId="0" fillId="0" borderId="18" xfId="0" applyNumberFormat="1" applyFont="1" applyBorder="1" applyAlignment="1">
      <alignment horizontal="right" vertical="top"/>
    </xf>
    <xf numFmtId="49" fontId="84" fillId="0" borderId="0" xfId="0" applyNumberFormat="1" applyFont="1" applyAlignment="1">
      <alignment horizontal="right" vertical="center" wrapText="1"/>
    </xf>
    <xf numFmtId="0" fontId="85" fillId="0" borderId="0" xfId="0" applyFont="1" applyAlignment="1">
      <alignment horizontal="right" vertical="center" wrapText="1"/>
    </xf>
    <xf numFmtId="164" fontId="0" fillId="0" borderId="55" xfId="53" applyNumberFormat="1" applyFont="1" applyBorder="1" applyAlignment="1" applyProtection="1">
      <alignment horizontal="right"/>
      <protection/>
    </xf>
    <xf numFmtId="3" fontId="0" fillId="0" borderId="55" xfId="0" applyNumberFormat="1" applyBorder="1" applyAlignment="1">
      <alignment/>
    </xf>
    <xf numFmtId="0" fontId="0" fillId="0" borderId="55" xfId="0" applyNumberFormat="1" applyBorder="1" applyAlignment="1" applyProtection="1">
      <alignment horizontal="center"/>
      <protection/>
    </xf>
    <xf numFmtId="0" fontId="0" fillId="0" borderId="55" xfId="0" applyBorder="1" applyAlignment="1">
      <alignment horizontal="right" vertical="top"/>
    </xf>
    <xf numFmtId="0" fontId="27" fillId="0" borderId="55" xfId="0" applyFont="1" applyBorder="1" applyAlignment="1">
      <alignment/>
    </xf>
    <xf numFmtId="1" fontId="0" fillId="0" borderId="57" xfId="0" applyNumberFormat="1" applyFont="1" applyBorder="1" applyAlignment="1">
      <alignment horizontal="center"/>
    </xf>
    <xf numFmtId="0" fontId="86" fillId="0" borderId="41" xfId="0" applyFont="1" applyBorder="1" applyAlignment="1">
      <alignment horizontal="center" vertical="top"/>
    </xf>
    <xf numFmtId="0" fontId="84" fillId="0" borderId="41" xfId="0" applyFont="1" applyBorder="1" applyAlignment="1">
      <alignment horizontal="center" vertical="top"/>
    </xf>
    <xf numFmtId="49" fontId="1" fillId="0" borderId="0" xfId="0" applyNumberFormat="1" applyFont="1" applyAlignment="1">
      <alignment vertical="center" wrapText="1"/>
    </xf>
    <xf numFmtId="49" fontId="0" fillId="0" borderId="16" xfId="0" applyNumberFormat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87" fillId="0" borderId="0" xfId="0" applyFont="1" applyAlignment="1">
      <alignment horizontal="center"/>
    </xf>
    <xf numFmtId="49" fontId="87" fillId="0" borderId="0" xfId="0" applyNumberFormat="1" applyFont="1" applyAlignment="1">
      <alignment horizontal="center" vertical="top"/>
    </xf>
    <xf numFmtId="0" fontId="88" fillId="0" borderId="0" xfId="0" applyFont="1" applyAlignment="1">
      <alignment horizontal="center"/>
    </xf>
    <xf numFmtId="49" fontId="88" fillId="0" borderId="0" xfId="0" applyNumberFormat="1" applyFont="1" applyAlignment="1">
      <alignment horizontal="center" vertical="top"/>
    </xf>
    <xf numFmtId="0" fontId="85" fillId="0" borderId="0" xfId="0" applyFont="1" applyAlignment="1">
      <alignment horizontal="center"/>
    </xf>
    <xf numFmtId="49" fontId="85" fillId="0" borderId="0" xfId="0" applyNumberFormat="1" applyFont="1" applyAlignment="1">
      <alignment horizontal="center" vertical="top"/>
    </xf>
    <xf numFmtId="0" fontId="84" fillId="0" borderId="15" xfId="0" applyFont="1" applyBorder="1" applyAlignment="1">
      <alignment vertical="top"/>
    </xf>
    <xf numFmtId="49" fontId="89" fillId="0" borderId="16" xfId="0" applyNumberFormat="1" applyFont="1" applyBorder="1" applyAlignment="1">
      <alignment horizontal="left" vertical="top"/>
    </xf>
    <xf numFmtId="0" fontId="89" fillId="0" borderId="16" xfId="0" applyFont="1" applyBorder="1" applyAlignment="1">
      <alignment vertical="top"/>
    </xf>
    <xf numFmtId="3" fontId="89" fillId="0" borderId="16" xfId="0" applyNumberFormat="1" applyFont="1" applyBorder="1" applyAlignment="1">
      <alignment vertical="top"/>
    </xf>
    <xf numFmtId="49" fontId="0" fillId="0" borderId="16" xfId="0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3" fontId="0" fillId="0" borderId="16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21" xfId="0" applyNumberFormat="1" applyFont="1" applyBorder="1" applyAlignment="1">
      <alignment horizontal="left" vertical="top"/>
    </xf>
    <xf numFmtId="0" fontId="0" fillId="0" borderId="21" xfId="0" applyFont="1" applyBorder="1" applyAlignment="1">
      <alignment vertical="top"/>
    </xf>
    <xf numFmtId="0" fontId="90" fillId="0" borderId="0" xfId="0" applyFont="1" applyAlignment="1">
      <alignment horizontal="center"/>
    </xf>
    <xf numFmtId="49" fontId="90" fillId="0" borderId="0" xfId="0" applyNumberFormat="1" applyFont="1" applyAlignment="1">
      <alignment horizontal="center" vertical="top"/>
    </xf>
    <xf numFmtId="49" fontId="0" fillId="0" borderId="55" xfId="0" applyNumberFormat="1" applyFont="1" applyBorder="1" applyAlignment="1">
      <alignment horizontal="left" vertical="top"/>
    </xf>
    <xf numFmtId="0" fontId="0" fillId="0" borderId="55" xfId="0" applyFont="1" applyBorder="1" applyAlignment="1">
      <alignment vertical="top"/>
    </xf>
    <xf numFmtId="0" fontId="84" fillId="0" borderId="54" xfId="0" applyFont="1" applyBorder="1" applyAlignment="1">
      <alignment vertical="top"/>
    </xf>
    <xf numFmtId="49" fontId="89" fillId="0" borderId="55" xfId="0" applyNumberFormat="1" applyFont="1" applyBorder="1" applyAlignment="1">
      <alignment horizontal="left" vertical="top"/>
    </xf>
    <xf numFmtId="0" fontId="89" fillId="0" borderId="55" xfId="0" applyFont="1" applyBorder="1" applyAlignment="1">
      <alignment vertical="top"/>
    </xf>
    <xf numFmtId="3" fontId="89" fillId="0" borderId="55" xfId="0" applyNumberFormat="1" applyFont="1" applyBorder="1" applyAlignment="1">
      <alignment vertical="top"/>
    </xf>
    <xf numFmtId="49" fontId="2" fillId="0" borderId="58" xfId="53" applyNumberFormat="1" applyBorder="1" applyAlignment="1" applyProtection="1">
      <alignment wrapText="1"/>
      <protection/>
    </xf>
    <xf numFmtId="0" fontId="17" fillId="0" borderId="59" xfId="0" applyFont="1" applyBorder="1" applyAlignment="1">
      <alignment horizontal="center" vertical="top"/>
    </xf>
    <xf numFmtId="1" fontId="0" fillId="0" borderId="39" xfId="0" applyNumberFormat="1" applyFont="1" applyBorder="1" applyAlignment="1">
      <alignment horizontal="center"/>
    </xf>
    <xf numFmtId="0" fontId="87" fillId="0" borderId="60" xfId="0" applyFont="1" applyBorder="1" applyAlignment="1">
      <alignment horizontal="center" vertical="top"/>
    </xf>
    <xf numFmtId="0" fontId="88" fillId="0" borderId="41" xfId="0" applyFont="1" applyBorder="1" applyAlignment="1">
      <alignment horizontal="center"/>
    </xf>
    <xf numFmtId="0" fontId="0" fillId="0" borderId="16" xfId="0" applyFont="1" applyFill="1" applyBorder="1" applyAlignment="1">
      <alignment vertical="top" wrapText="1"/>
    </xf>
    <xf numFmtId="49" fontId="2" fillId="0" borderId="61" xfId="53" applyNumberFormat="1" applyBorder="1" applyAlignment="1" applyProtection="1">
      <alignment vertical="top" wrapText="1"/>
      <protection/>
    </xf>
    <xf numFmtId="164" fontId="0" fillId="0" borderId="62" xfId="0" applyNumberFormat="1" applyBorder="1" applyAlignment="1">
      <alignment horizontal="right" vertical="top"/>
    </xf>
    <xf numFmtId="3" fontId="0" fillId="0" borderId="62" xfId="0" applyNumberFormat="1" applyBorder="1" applyAlignment="1">
      <alignment vertical="top"/>
    </xf>
    <xf numFmtId="3" fontId="0" fillId="0" borderId="62" xfId="0" applyNumberFormat="1" applyBorder="1" applyAlignment="1" applyProtection="1">
      <alignment horizontal="center" vertical="top"/>
      <protection/>
    </xf>
    <xf numFmtId="1" fontId="0" fillId="0" borderId="62" xfId="0" applyNumberFormat="1" applyBorder="1" applyAlignment="1">
      <alignment horizontal="right" vertical="top"/>
    </xf>
    <xf numFmtId="0" fontId="0" fillId="0" borderId="62" xfId="0" applyFont="1" applyBorder="1" applyAlignment="1">
      <alignment vertical="top" wrapText="1"/>
    </xf>
    <xf numFmtId="1" fontId="0" fillId="0" borderId="63" xfId="0" applyNumberFormat="1" applyFont="1" applyBorder="1" applyAlignment="1">
      <alignment horizontal="center" vertical="top" wrapText="1"/>
    </xf>
    <xf numFmtId="0" fontId="85" fillId="0" borderId="64" xfId="0" applyFont="1" applyBorder="1" applyAlignment="1">
      <alignment horizontal="center" vertical="top"/>
    </xf>
    <xf numFmtId="49" fontId="0" fillId="0" borderId="54" xfId="53" applyNumberFormat="1" applyFont="1" applyBorder="1" applyAlignment="1" applyProtection="1">
      <alignment wrapText="1"/>
      <protection/>
    </xf>
    <xf numFmtId="49" fontId="2" fillId="0" borderId="55" xfId="53" applyNumberFormat="1" applyBorder="1" applyAlignment="1" applyProtection="1">
      <alignment wrapText="1"/>
      <protection/>
    </xf>
    <xf numFmtId="49" fontId="2" fillId="0" borderId="65" xfId="53" applyNumberFormat="1" applyBorder="1" applyAlignment="1" applyProtection="1">
      <alignment wrapText="1"/>
      <protection/>
    </xf>
    <xf numFmtId="49" fontId="0" fillId="0" borderId="20" xfId="53" applyNumberFormat="1" applyFont="1" applyBorder="1" applyAlignment="1" applyProtection="1">
      <alignment wrapText="1"/>
      <protection/>
    </xf>
    <xf numFmtId="0" fontId="0" fillId="0" borderId="15" xfId="53" applyFont="1" applyBorder="1" applyAlignment="1" applyProtection="1">
      <alignment/>
      <protection/>
    </xf>
    <xf numFmtId="0" fontId="2" fillId="0" borderId="16" xfId="53" applyBorder="1" applyAlignment="1" applyProtection="1">
      <alignment/>
      <protection/>
    </xf>
    <xf numFmtId="0" fontId="0" fillId="0" borderId="16" xfId="0" applyFont="1" applyBorder="1" applyAlignment="1">
      <alignment/>
    </xf>
    <xf numFmtId="49" fontId="1" fillId="0" borderId="56" xfId="0" applyNumberFormat="1" applyFont="1" applyBorder="1" applyAlignment="1">
      <alignment vertical="top"/>
    </xf>
    <xf numFmtId="49" fontId="0" fillId="0" borderId="62" xfId="0" applyNumberFormat="1" applyBorder="1" applyAlignment="1">
      <alignment vertical="top"/>
    </xf>
    <xf numFmtId="0" fontId="0" fillId="0" borderId="62" xfId="0" applyBorder="1" applyAlignment="1">
      <alignment vertical="top"/>
    </xf>
    <xf numFmtId="49" fontId="85" fillId="0" borderId="56" xfId="0" applyNumberFormat="1" applyFont="1" applyBorder="1" applyAlignment="1">
      <alignment vertical="top"/>
    </xf>
    <xf numFmtId="49" fontId="91" fillId="0" borderId="62" xfId="0" applyNumberFormat="1" applyFont="1" applyBorder="1" applyAlignment="1">
      <alignment vertical="top"/>
    </xf>
    <xf numFmtId="3" fontId="91" fillId="0" borderId="62" xfId="0" applyNumberFormat="1" applyFont="1" applyBorder="1" applyAlignment="1">
      <alignment vertical="top"/>
    </xf>
    <xf numFmtId="0" fontId="91" fillId="0" borderId="62" xfId="0" applyFont="1" applyBorder="1" applyAlignment="1">
      <alignment vertical="top"/>
    </xf>
    <xf numFmtId="0" fontId="1" fillId="0" borderId="56" xfId="0" applyFont="1" applyBorder="1" applyAlignment="1">
      <alignment/>
    </xf>
    <xf numFmtId="3" fontId="0" fillId="0" borderId="62" xfId="0" applyNumberFormat="1" applyBorder="1" applyAlignment="1">
      <alignment/>
    </xf>
    <xf numFmtId="49" fontId="0" fillId="0" borderId="16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top"/>
    </xf>
    <xf numFmtId="0" fontId="1" fillId="0" borderId="66" xfId="0" applyFont="1" applyFill="1" applyBorder="1" applyAlignment="1">
      <alignment/>
    </xf>
    <xf numFmtId="49" fontId="0" fillId="0" borderId="67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67" xfId="0" applyFont="1" applyFill="1" applyBorder="1" applyAlignment="1">
      <alignment/>
    </xf>
    <xf numFmtId="3" fontId="0" fillId="0" borderId="67" xfId="0" applyNumberFormat="1" applyFill="1" applyBorder="1" applyAlignment="1">
      <alignment/>
    </xf>
    <xf numFmtId="49" fontId="0" fillId="0" borderId="62" xfId="0" applyNumberFormat="1" applyFont="1" applyBorder="1" applyAlignment="1">
      <alignment horizontal="right" vertical="center"/>
    </xf>
    <xf numFmtId="49" fontId="0" fillId="0" borderId="62" xfId="0" applyNumberFormat="1" applyFont="1" applyBorder="1" applyAlignment="1">
      <alignment horizontal="right" vertical="top"/>
    </xf>
    <xf numFmtId="0" fontId="0" fillId="0" borderId="62" xfId="0" applyFont="1" applyBorder="1" applyAlignment="1">
      <alignment/>
    </xf>
    <xf numFmtId="49" fontId="0" fillId="0" borderId="18" xfId="0" applyNumberFormat="1" applyFont="1" applyBorder="1" applyAlignment="1">
      <alignment horizontal="right" vertical="top"/>
    </xf>
    <xf numFmtId="0" fontId="2" fillId="0" borderId="0" xfId="53" applyNumberFormat="1" applyAlignment="1" applyProtection="1">
      <alignment vertical="top" wrapText="1"/>
      <protection/>
    </xf>
    <xf numFmtId="0" fontId="0" fillId="0" borderId="52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89" fillId="0" borderId="52" xfId="0" applyFont="1" applyBorder="1" applyAlignment="1">
      <alignment vertical="top" wrapText="1"/>
    </xf>
    <xf numFmtId="0" fontId="89" fillId="0" borderId="68" xfId="0" applyFont="1" applyBorder="1" applyAlignment="1">
      <alignment vertical="top" wrapText="1"/>
    </xf>
    <xf numFmtId="0" fontId="4" fillId="33" borderId="69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0" fillId="0" borderId="21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8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23" fillId="37" borderId="0" xfId="0" applyFont="1" applyFill="1" applyAlignment="1">
      <alignment vertical="top"/>
    </xf>
    <xf numFmtId="0" fontId="24" fillId="37" borderId="0" xfId="0" applyFont="1" applyFill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53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0" xfId="53" applyFill="1" applyAlignment="1" applyProtection="1">
      <alignment horizontal="left"/>
      <protection/>
    </xf>
    <xf numFmtId="0" fontId="5" fillId="34" borderId="71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64" fontId="1" fillId="0" borderId="73" xfId="0" applyNumberFormat="1" applyFont="1" applyBorder="1" applyAlignment="1">
      <alignment horizontal="center" vertical="center"/>
    </xf>
    <xf numFmtId="0" fontId="2" fillId="0" borderId="0" xfId="53" applyFill="1" applyAlignment="1" applyProtection="1">
      <alignment horizontal="left" vertical="top" wrapText="1"/>
      <protection/>
    </xf>
    <xf numFmtId="0" fontId="17" fillId="0" borderId="0" xfId="0" applyFont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49" fontId="0" fillId="0" borderId="16" xfId="0" applyNumberFormat="1" applyBorder="1" applyAlignment="1">
      <alignment horizontal="left" vertical="top"/>
    </xf>
    <xf numFmtId="49" fontId="0" fillId="0" borderId="52" xfId="0" applyNumberFormat="1" applyBorder="1" applyAlignment="1">
      <alignment horizontal="left" vertical="top"/>
    </xf>
    <xf numFmtId="49" fontId="0" fillId="0" borderId="74" xfId="0" applyNumberFormat="1" applyBorder="1" applyAlignment="1">
      <alignment horizontal="left" vertical="top"/>
    </xf>
    <xf numFmtId="49" fontId="0" fillId="0" borderId="75" xfId="0" applyNumberFormat="1" applyBorder="1" applyAlignment="1">
      <alignment horizontal="left" vertical="top"/>
    </xf>
    <xf numFmtId="0" fontId="0" fillId="0" borderId="52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52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89" fillId="0" borderId="18" xfId="0" applyFont="1" applyBorder="1" applyAlignment="1">
      <alignment vertical="top" wrapText="1"/>
    </xf>
    <xf numFmtId="0" fontId="89" fillId="0" borderId="37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vertical="top"/>
    </xf>
    <xf numFmtId="0" fontId="0" fillId="0" borderId="52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164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52" xfId="0" applyNumberFormat="1" applyFont="1" applyBorder="1" applyAlignment="1">
      <alignment horizontal="left" vertical="top"/>
    </xf>
    <xf numFmtId="0" fontId="84" fillId="0" borderId="13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2" fillId="0" borderId="16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18" xfId="0" applyNumberFormat="1" applyBorder="1" applyAlignment="1">
      <alignment horizontal="left" vertical="top"/>
    </xf>
    <xf numFmtId="49" fontId="0" fillId="0" borderId="16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3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left" vertical="center" wrapText="1"/>
    </xf>
    <xf numFmtId="0" fontId="2" fillId="0" borderId="13" xfId="53" applyBorder="1" applyAlignment="1" applyProtection="1">
      <alignment horizontal="left"/>
      <protection/>
    </xf>
    <xf numFmtId="0" fontId="4" fillId="35" borderId="69" xfId="0" applyFont="1" applyFill="1" applyBorder="1" applyAlignment="1">
      <alignment horizontal="center"/>
    </xf>
    <xf numFmtId="0" fontId="4" fillId="35" borderId="7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53" applyAlignment="1" applyProtection="1">
      <alignment horizontal="left" vertical="top"/>
      <protection/>
    </xf>
    <xf numFmtId="0" fontId="2" fillId="0" borderId="0" xfId="53" applyBorder="1" applyAlignment="1" applyProtection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7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49" fontId="0" fillId="0" borderId="77" xfId="0" applyNumberFormat="1" applyFont="1" applyBorder="1" applyAlignment="1">
      <alignment horizontal="center" vertical="center" wrapText="1"/>
    </xf>
    <xf numFmtId="49" fontId="0" fillId="0" borderId="73" xfId="0" applyNumberFormat="1" applyFont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0" fontId="2" fillId="0" borderId="0" xfId="53" applyFont="1" applyFill="1" applyAlignment="1" applyProtection="1">
      <alignment horizontal="left"/>
      <protection/>
    </xf>
    <xf numFmtId="49" fontId="27" fillId="0" borderId="0" xfId="0" applyNumberFormat="1" applyFont="1" applyAlignment="1">
      <alignment horizontal="left" vertical="center" wrapText="1"/>
    </xf>
    <xf numFmtId="0" fontId="32" fillId="0" borderId="16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0" fontId="0" fillId="0" borderId="0" xfId="0" applyBorder="1" applyAlignment="1">
      <alignment horizontal="left" vertical="top"/>
    </xf>
    <xf numFmtId="164" fontId="1" fillId="0" borderId="73" xfId="0" applyNumberFormat="1" applyFont="1" applyBorder="1" applyAlignment="1">
      <alignment horizontal="center"/>
    </xf>
    <xf numFmtId="0" fontId="38" fillId="0" borderId="0" xfId="0" applyFont="1" applyFill="1" applyAlignment="1">
      <alignment horizontal="left" vertical="center"/>
    </xf>
    <xf numFmtId="0" fontId="25" fillId="0" borderId="0" xfId="0" applyFont="1" applyAlignment="1">
      <alignment horizontal="center"/>
    </xf>
    <xf numFmtId="49" fontId="33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49" fontId="0" fillId="0" borderId="16" xfId="0" applyNumberForma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89" fillId="0" borderId="16" xfId="0" applyFont="1" applyBorder="1" applyAlignment="1">
      <alignment vertical="top" wrapText="1"/>
    </xf>
    <xf numFmtId="0" fontId="89" fillId="0" borderId="36" xfId="0" applyFont="1" applyBorder="1" applyAlignment="1">
      <alignment vertical="top" wrapText="1"/>
    </xf>
    <xf numFmtId="0" fontId="8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Alignment="1">
      <alignment/>
    </xf>
    <xf numFmtId="0" fontId="2" fillId="0" borderId="0" xfId="53" applyFill="1" applyAlignment="1" applyProtection="1">
      <alignment/>
      <protection/>
    </xf>
    <xf numFmtId="0" fontId="0" fillId="0" borderId="3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7" xfId="0" applyBorder="1" applyAlignment="1">
      <alignment wrapText="1"/>
    </xf>
    <xf numFmtId="0" fontId="15" fillId="0" borderId="0" xfId="0" applyFont="1" applyAlignment="1">
      <alignment horizontal="center" vertical="top"/>
    </xf>
    <xf numFmtId="0" fontId="2" fillId="0" borderId="13" xfId="53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Alignment="1">
      <alignment horizontal="left" vertical="center"/>
    </xf>
    <xf numFmtId="0" fontId="12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52" xfId="0" applyFont="1" applyBorder="1" applyAlignment="1">
      <alignment/>
    </xf>
    <xf numFmtId="0" fontId="0" fillId="0" borderId="68" xfId="0" applyBorder="1" applyAlignment="1">
      <alignment/>
    </xf>
    <xf numFmtId="0" fontId="0" fillId="0" borderId="68" xfId="0" applyFont="1" applyBorder="1" applyAlignment="1">
      <alignment/>
    </xf>
    <xf numFmtId="0" fontId="0" fillId="0" borderId="18" xfId="0" applyBorder="1" applyAlignment="1">
      <alignment vertical="top"/>
    </xf>
    <xf numFmtId="0" fontId="2" fillId="0" borderId="0" xfId="53" applyAlignment="1" applyProtection="1">
      <alignment vertical="center"/>
      <protection/>
    </xf>
    <xf numFmtId="0" fontId="25" fillId="0" borderId="26" xfId="0" applyFont="1" applyBorder="1" applyAlignment="1">
      <alignment horizontal="center"/>
    </xf>
    <xf numFmtId="0" fontId="0" fillId="0" borderId="16" xfId="0" applyBorder="1" applyAlignment="1">
      <alignment vertical="top"/>
    </xf>
    <xf numFmtId="49" fontId="22" fillId="0" borderId="0" xfId="0" applyNumberFormat="1" applyFont="1" applyAlignment="1">
      <alignment horizontal="left" vertical="center" wrapText="1"/>
    </xf>
    <xf numFmtId="0" fontId="45" fillId="37" borderId="0" xfId="0" applyFont="1" applyFill="1" applyAlignment="1">
      <alignment vertical="top"/>
    </xf>
    <xf numFmtId="0" fontId="46" fillId="37" borderId="0" xfId="0" applyFont="1" applyFill="1" applyAlignment="1">
      <alignment vertical="top"/>
    </xf>
    <xf numFmtId="0" fontId="6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9" fillId="0" borderId="21" xfId="0" applyFont="1" applyBorder="1" applyAlignment="1">
      <alignment vertical="top"/>
    </xf>
    <xf numFmtId="49" fontId="0" fillId="0" borderId="0" xfId="0" applyNumberFormat="1" applyFont="1" applyFill="1" applyAlignment="1">
      <alignment vertical="top" wrapText="1"/>
    </xf>
    <xf numFmtId="0" fontId="2" fillId="0" borderId="0" xfId="53" applyAlignment="1" applyProtection="1">
      <alignment vertical="top"/>
      <protection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9" fillId="0" borderId="52" xfId="0" applyFont="1" applyBorder="1" applyAlignment="1">
      <alignment horizontal="left" vertical="top" wrapText="1"/>
    </xf>
    <xf numFmtId="0" fontId="89" fillId="0" borderId="68" xfId="0" applyFont="1" applyBorder="1" applyAlignment="1">
      <alignment horizontal="left" vertical="top" wrapText="1"/>
    </xf>
    <xf numFmtId="0" fontId="90" fillId="0" borderId="0" xfId="0" applyFont="1" applyAlignment="1">
      <alignment horizontal="center" vertical="top"/>
    </xf>
    <xf numFmtId="49" fontId="0" fillId="38" borderId="0" xfId="0" applyNumberFormat="1" applyFont="1" applyFill="1" applyAlignment="1">
      <alignment horizontal="left" vertical="top" wrapText="1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21" xfId="0" applyNumberFormat="1" applyBorder="1" applyAlignment="1">
      <alignment vertical="top"/>
    </xf>
    <xf numFmtId="49" fontId="0" fillId="0" borderId="35" xfId="0" applyNumberFormat="1" applyBorder="1" applyAlignment="1">
      <alignment vertical="top"/>
    </xf>
    <xf numFmtId="165" fontId="5" fillId="34" borderId="12" xfId="0" applyNumberFormat="1" applyFont="1" applyFill="1" applyBorder="1" applyAlignment="1">
      <alignment horizontal="center"/>
    </xf>
    <xf numFmtId="165" fontId="5" fillId="34" borderId="13" xfId="0" applyNumberFormat="1" applyFont="1" applyFill="1" applyBorder="1" applyAlignment="1">
      <alignment horizontal="center"/>
    </xf>
    <xf numFmtId="165" fontId="5" fillId="34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91" fillId="0" borderId="52" xfId="0" applyNumberFormat="1" applyFont="1" applyBorder="1" applyAlignment="1">
      <alignment vertical="top" wrapText="1"/>
    </xf>
    <xf numFmtId="49" fontId="91" fillId="0" borderId="68" xfId="0" applyNumberFormat="1" applyFont="1" applyBorder="1" applyAlignment="1">
      <alignment vertical="top" wrapText="1"/>
    </xf>
    <xf numFmtId="49" fontId="0" fillId="0" borderId="52" xfId="0" applyNumberFormat="1" applyBorder="1" applyAlignment="1">
      <alignment vertical="top" wrapText="1"/>
    </xf>
    <xf numFmtId="49" fontId="0" fillId="0" borderId="68" xfId="0" applyNumberFormat="1" applyBorder="1" applyAlignment="1">
      <alignment vertical="top" wrapText="1"/>
    </xf>
    <xf numFmtId="0" fontId="0" fillId="0" borderId="0" xfId="53" applyFont="1" applyAlignment="1" applyProtection="1">
      <alignment/>
      <protection/>
    </xf>
    <xf numFmtId="49" fontId="0" fillId="0" borderId="18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26" xfId="0" applyNumberFormat="1" applyFont="1" applyBorder="1" applyAlignment="1">
      <alignment horizontal="left" vertical="center" wrapText="1"/>
    </xf>
    <xf numFmtId="0" fontId="4" fillId="35" borderId="69" xfId="0" applyFont="1" applyFill="1" applyBorder="1" applyAlignment="1">
      <alignment horizontal="center" vertical="top"/>
    </xf>
    <xf numFmtId="0" fontId="4" fillId="35" borderId="70" xfId="0" applyFont="1" applyFill="1" applyBorder="1" applyAlignment="1">
      <alignment horizontal="center" vertical="top"/>
    </xf>
    <xf numFmtId="0" fontId="4" fillId="35" borderId="73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1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wrapText="1"/>
    </xf>
    <xf numFmtId="0" fontId="2" fillId="0" borderId="13" xfId="53" applyFill="1" applyBorder="1" applyAlignment="1" applyProtection="1">
      <alignment horizontal="left" vertical="top"/>
      <protection/>
    </xf>
    <xf numFmtId="0" fontId="2" fillId="0" borderId="0" xfId="53" applyFill="1" applyAlignment="1" applyProtection="1">
      <alignment horizontal="left" vertical="top"/>
      <protection/>
    </xf>
    <xf numFmtId="0" fontId="36" fillId="0" borderId="0" xfId="0" applyFont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 wrapText="1"/>
    </xf>
    <xf numFmtId="49" fontId="2" fillId="0" borderId="0" xfId="53" applyNumberFormat="1" applyAlignment="1" applyProtection="1">
      <alignment horizontal="left" vertical="top" wrapText="1"/>
      <protection/>
    </xf>
    <xf numFmtId="49" fontId="2" fillId="0" borderId="13" xfId="53" applyNumberFormat="1" applyBorder="1" applyAlignment="1" applyProtection="1">
      <alignment horizontal="left" vertical="top" wrapText="1"/>
      <protection/>
    </xf>
    <xf numFmtId="49" fontId="39" fillId="0" borderId="0" xfId="0" applyNumberFormat="1" applyFont="1" applyAlignment="1">
      <alignment horizontal="left" vertical="center" wrapText="1"/>
    </xf>
    <xf numFmtId="0" fontId="15" fillId="0" borderId="26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49" fontId="0" fillId="0" borderId="16" xfId="0" applyNumberFormat="1" applyBorder="1" applyAlignment="1">
      <alignment horizontal="left"/>
    </xf>
    <xf numFmtId="0" fontId="11" fillId="0" borderId="26" xfId="0" applyFont="1" applyBorder="1" applyAlignment="1">
      <alignment horizontal="center"/>
    </xf>
    <xf numFmtId="49" fontId="0" fillId="0" borderId="16" xfId="0" applyNumberFormat="1" applyBorder="1" applyAlignment="1">
      <alignment vertical="top"/>
    </xf>
    <xf numFmtId="0" fontId="85" fillId="0" borderId="0" xfId="0" applyFont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top"/>
    </xf>
    <xf numFmtId="49" fontId="0" fillId="0" borderId="18" xfId="0" applyNumberFormat="1" applyBorder="1" applyAlignment="1">
      <alignment vertical="top"/>
    </xf>
    <xf numFmtId="0" fontId="1" fillId="0" borderId="1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18" xfId="0" applyFont="1" applyBorder="1" applyAlignment="1">
      <alignment vertical="top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4" fillId="33" borderId="71" xfId="0" applyFont="1" applyFill="1" applyBorder="1" applyAlignment="1">
      <alignment horizontal="center" wrapText="1"/>
    </xf>
    <xf numFmtId="0" fontId="4" fillId="33" borderId="72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vertical="top"/>
    </xf>
    <xf numFmtId="49" fontId="0" fillId="0" borderId="36" xfId="0" applyNumberFormat="1" applyBorder="1" applyAlignment="1">
      <alignment vertical="top"/>
    </xf>
    <xf numFmtId="49" fontId="1" fillId="0" borderId="36" xfId="0" applyNumberFormat="1" applyFont="1" applyBorder="1" applyAlignment="1">
      <alignment vertical="top"/>
    </xf>
    <xf numFmtId="0" fontId="7" fillId="35" borderId="78" xfId="0" applyFont="1" applyFill="1" applyBorder="1" applyAlignment="1">
      <alignment horizontal="center" vertical="center" wrapText="1"/>
    </xf>
    <xf numFmtId="0" fontId="7" fillId="35" borderId="7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ilsandopenspaces.org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ndougl.htm" TargetMode="External" /><Relationship Id="rId2" Type="http://schemas.openxmlformats.org/officeDocument/2006/relationships/hyperlink" Target="http://adm.elpasoco.com/Parks/Facilities.htm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fa.af.mil/information/visitors/visitorcenter.asp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fooths.ht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Parks/Facilities.ht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pdfmaps/18x26phomestead.pdf" TargetMode="External" /><Relationship Id="rId2" Type="http://schemas.openxmlformats.org/officeDocument/2006/relationships/hyperlink" Target="http://www.springsgov.com/units/parksrec/maps/thomests.htm" TargetMode="External" /><Relationship Id="rId3" Type="http://schemas.openxmlformats.org/officeDocument/2006/relationships/hyperlink" Target="http://www.springsgov.com/units/parksrec/maps/thomestm.htm" TargetMode="External" /><Relationship Id="rId4" Type="http://schemas.openxmlformats.org/officeDocument/2006/relationships/hyperlink" Target="http://www.springsgov.com/units/parksrec/maps/thomestn.htm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Parks/Parks_and_Trails_Accessibilities.htm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laforet.htm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ueblo.us/342/Trails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mesaspr.htm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ueblo.us/342/Trails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mesaval.htm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midland.htm" TargetMode="External" /><Relationship Id="rId2" Type="http://schemas.openxmlformats.org/officeDocument/2006/relationships/hyperlink" Target="http://www.springsgov.com/units/parksrec/maps/pdfmaps/26x18midland.pdf" TargetMode="Externa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palmesa.htm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pueblo.us/342/Trails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pdfmaps/26x18rock-shooks.pdf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NR/rdonlyres/803D700E-0543-4414-9B64-FBD05F9B7CC3/0/rirt_maps.pdf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austinb.htm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springsgov%20trockrim.htm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file://http://www.springsgov.com/units/parksrec/maps/pdfmaps/24x36ppgy.pdf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Parks/Facilities.htm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javascript:NewWinOpen('http://www.springsgov.com/units/parksrec/maps/pdfmaps/26x18rock-shooks.pdf','Maps','610','550','front');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javascript:NewWinOpen('http://www.springsgov.com/units/parksrec/maps/pdfmaps/26x18sinton-tgap.pdf','Maps','610','550','front');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skyline.htm" TargetMode="External" /><Relationship Id="rId2" Type="http://schemas.openxmlformats.org/officeDocument/2006/relationships/hyperlink" Target="http://www.springsgov.com/units/parksrec/maps/twoodmene.htm" TargetMode="Externa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stetson.htm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javascript:NewWinOpen('http://www.springsgov.com/units/parksrec/maps/pdfmaps/26x18sinton-tgap.pdf','Maps','610','550','front');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CommunityServices/ParkOperations/Pages/BearCreekRegionalPark.aspx" TargetMode="Externa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pueblo.us/342/Trails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woodmenw.htm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rtd-denver.com/AlphabeticalList.shtml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ilsandopenspaces.org/" TargetMode="Externa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Parks/Facilities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Parks/Facilities.ht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briargat.ht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sgov.com/units/parksrec/maps/tcottcrk.htm" TargetMode="External" /><Relationship Id="rId2" Type="http://schemas.openxmlformats.org/officeDocument/2006/relationships/hyperlink" Target="http://www.springsgov.com/units/parksrec/maps/pdfmaps/26x18cottonwood.pdf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dm.elpasoco.com/NR/rdonlyres/5A1AABB8-E1CB-46AA-A14D-8399B44EA877/0/cgt_maps.pd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A20" sqref="A20:IV20"/>
    </sheetView>
  </sheetViews>
  <sheetFormatPr defaultColWidth="9.140625" defaultRowHeight="12.75"/>
  <cols>
    <col min="1" max="1" width="31.140625" style="0" bestFit="1" customWidth="1"/>
    <col min="2" max="2" width="8.00390625" style="0" bestFit="1" customWidth="1"/>
    <col min="3" max="3" width="9.421875" style="0" bestFit="1" customWidth="1"/>
    <col min="4" max="4" width="7.7109375" style="135" bestFit="1" customWidth="1"/>
    <col min="5" max="6" width="6.7109375" style="0" bestFit="1" customWidth="1"/>
    <col min="7" max="7" width="23.8515625" style="0" bestFit="1" customWidth="1"/>
    <col min="8" max="8" width="5.140625" style="0" bestFit="1" customWidth="1"/>
    <col min="9" max="9" width="8.57421875" style="0" bestFit="1" customWidth="1"/>
    <col min="10" max="10" width="10.140625" style="0" bestFit="1" customWidth="1"/>
  </cols>
  <sheetData>
    <row r="1" spans="1:9" s="101" customFormat="1" ht="39.75" thickBot="1" thickTop="1">
      <c r="A1" s="347" t="s">
        <v>2099</v>
      </c>
      <c r="B1" s="348" t="s">
        <v>933</v>
      </c>
      <c r="C1" s="348" t="s">
        <v>932</v>
      </c>
      <c r="D1" s="348" t="s">
        <v>2115</v>
      </c>
      <c r="E1" s="348" t="s">
        <v>2116</v>
      </c>
      <c r="F1" s="348" t="s">
        <v>2112</v>
      </c>
      <c r="G1" s="349" t="s">
        <v>2089</v>
      </c>
      <c r="H1" s="350" t="s">
        <v>3115</v>
      </c>
      <c r="I1" s="351" t="s">
        <v>2098</v>
      </c>
    </row>
    <row r="2" spans="1:10" ht="13.5" thickTop="1">
      <c r="A2" s="245" t="s">
        <v>3387</v>
      </c>
      <c r="B2" s="246">
        <f>ArkansasRP!C12</f>
        <v>10.8</v>
      </c>
      <c r="C2" s="247">
        <f>ArkansasRP!F15</f>
        <v>433</v>
      </c>
      <c r="D2" s="248" t="str">
        <f>ArkansasRP!E18</f>
        <v>Rp</v>
      </c>
      <c r="E2" s="249">
        <f>ArkansasRP!H15</f>
        <v>1</v>
      </c>
      <c r="F2" s="249">
        <f>ArkansasRP!B6</f>
        <v>26</v>
      </c>
      <c r="G2" s="250"/>
      <c r="H2" s="408">
        <f>ArkansasRP!H18</f>
        <v>261</v>
      </c>
      <c r="I2" s="409" t="str">
        <f>ArkansasRP!B4</f>
        <v>ARP</v>
      </c>
      <c r="J2" s="345">
        <f>ArkansasRP!F7</f>
        <v>42292</v>
      </c>
    </row>
    <row r="3" spans="1:10" ht="12.75">
      <c r="A3" s="406" t="s">
        <v>330</v>
      </c>
      <c r="B3" s="369">
        <f>AustinBluffs!C12</f>
        <v>3.8</v>
      </c>
      <c r="C3" s="370">
        <f>AustinBluffs!F15</f>
        <v>489</v>
      </c>
      <c r="D3" s="371" t="str">
        <f>AustinBluffs!E18</f>
        <v>Rp</v>
      </c>
      <c r="E3" s="372">
        <f>AustinBluffs!H15</f>
        <v>3</v>
      </c>
      <c r="F3" s="372">
        <f>AustinBluffs!B6</f>
        <v>10</v>
      </c>
      <c r="G3" s="373"/>
      <c r="H3" s="374">
        <f>AustinBluffs!H18</f>
        <v>157</v>
      </c>
      <c r="I3" s="407" t="str">
        <f>AustinBluffs!B4</f>
        <v>AB</v>
      </c>
      <c r="J3" s="345">
        <f>AustinBluffs!F7</f>
        <v>40040</v>
      </c>
    </row>
    <row r="4" spans="1:10" ht="12.75">
      <c r="A4" s="251" t="s">
        <v>3238</v>
      </c>
      <c r="B4" s="369">
        <f>BearCrCS!C12</f>
        <v>6.9</v>
      </c>
      <c r="C4" s="370">
        <f>BearCrCS!F16</f>
        <v>1405</v>
      </c>
      <c r="D4" s="371" t="str">
        <f>BearCrCS!E20</f>
        <v>Msdcr</v>
      </c>
      <c r="E4" s="372">
        <f>BearCrCS!H16</f>
        <v>5</v>
      </c>
      <c r="F4" s="372">
        <f>BearCrCS!B6</f>
        <v>21</v>
      </c>
      <c r="G4" s="373"/>
      <c r="H4" s="374">
        <f>BearCrCS!H20</f>
        <v>238</v>
      </c>
      <c r="I4" s="375" t="str">
        <f>BearCrCS!A12</f>
        <v>BCCS</v>
      </c>
      <c r="J4" s="345">
        <f>BearCrCS!F7</f>
        <v>41938</v>
      </c>
    </row>
    <row r="5" spans="1:10" ht="12.75">
      <c r="A5" s="251" t="s">
        <v>3239</v>
      </c>
      <c r="B5" s="252">
        <f>BearCrCS!C13</f>
        <v>3</v>
      </c>
      <c r="C5" s="67">
        <f>BearCrCS!F17</f>
        <v>567</v>
      </c>
      <c r="D5" s="378" t="str">
        <f>BearCrCS!E21</f>
        <v>Msd</v>
      </c>
      <c r="E5" s="254">
        <f>BearCrCS!H17</f>
        <v>6</v>
      </c>
      <c r="F5" s="254">
        <v>1</v>
      </c>
      <c r="G5" s="255"/>
      <c r="H5" s="353">
        <f>BearCrCS!H21</f>
        <v>239</v>
      </c>
      <c r="I5" s="376" t="str">
        <f>BearCrCS!A13</f>
        <v>BCMTB</v>
      </c>
      <c r="J5" s="345">
        <f>BearCrCS!F7</f>
        <v>41938</v>
      </c>
    </row>
    <row r="6" spans="1:10" ht="12.75">
      <c r="A6" s="251" t="s">
        <v>771</v>
      </c>
      <c r="B6" s="252">
        <f>BlkForestR!C12</f>
        <v>6.7</v>
      </c>
      <c r="C6" s="67">
        <f>BlkForestR!F15</f>
        <v>920</v>
      </c>
      <c r="D6" s="253" t="str">
        <f>BlkForestR!E18</f>
        <v>MEd</v>
      </c>
      <c r="E6" s="254">
        <f>BlkForestR!H15</f>
        <v>5</v>
      </c>
      <c r="F6" s="254">
        <f>BlkForestR!B6</f>
        <v>34</v>
      </c>
      <c r="G6" s="255"/>
      <c r="H6" s="353">
        <f>BlkForestR!H18</f>
        <v>182</v>
      </c>
      <c r="I6" s="257" t="str">
        <f>BlkForestR!B4</f>
        <v>BFR</v>
      </c>
      <c r="J6" s="345">
        <f>BlkForestR!F7</f>
        <v>40400</v>
      </c>
    </row>
    <row r="7" spans="1:10" ht="12.75">
      <c r="A7" s="251" t="s">
        <v>2406</v>
      </c>
      <c r="B7" s="252">
        <f>BlkForest16!C12</f>
        <v>4.2</v>
      </c>
      <c r="C7" s="67">
        <f>BlkForest16!F15</f>
        <v>354</v>
      </c>
      <c r="D7" s="253" t="str">
        <f>BlkForest16!E18</f>
        <v>MEd</v>
      </c>
      <c r="E7" s="254">
        <f>BlkForest16!H15</f>
        <v>3</v>
      </c>
      <c r="F7" s="254">
        <f>BlkForest16!B6</f>
        <v>14</v>
      </c>
      <c r="G7" s="255"/>
      <c r="H7" s="353">
        <f>BlkForest16!H18</f>
        <v>172</v>
      </c>
      <c r="I7" s="258" t="str">
        <f>BlkForest16!B4</f>
        <v>B16F</v>
      </c>
      <c r="J7" s="345">
        <f>BlkForest16!F7</f>
        <v>40076</v>
      </c>
    </row>
    <row r="8" spans="1:10" ht="12.75">
      <c r="A8" s="251" t="s">
        <v>402</v>
      </c>
      <c r="B8" s="259">
        <f>BriarGate!C12</f>
        <v>3.2</v>
      </c>
      <c r="C8" s="67">
        <f>BriarGate!F15</f>
        <v>398</v>
      </c>
      <c r="D8" s="253" t="str">
        <f>BriarGate!E18</f>
        <v>Rp</v>
      </c>
      <c r="E8" s="254">
        <f>BriarGate!H15</f>
        <v>3</v>
      </c>
      <c r="F8" s="254">
        <f>BriarGate!B6</f>
        <v>9</v>
      </c>
      <c r="G8" s="255"/>
      <c r="H8" s="353">
        <f>BriarGate!H18</f>
        <v>158</v>
      </c>
      <c r="I8" s="260" t="str">
        <f>BriarGate!B4</f>
        <v>BG</v>
      </c>
      <c r="J8" s="345">
        <f>BriarGate!F7</f>
        <v>40040</v>
      </c>
    </row>
    <row r="9" spans="1:10" ht="12.75">
      <c r="A9" s="261" t="s">
        <v>772</v>
      </c>
      <c r="B9" s="259"/>
      <c r="C9" s="67"/>
      <c r="D9" s="253"/>
      <c r="E9" s="254"/>
      <c r="F9" s="254"/>
      <c r="G9" s="255" t="s">
        <v>779</v>
      </c>
      <c r="H9" s="353"/>
      <c r="I9" s="262" t="s">
        <v>773</v>
      </c>
      <c r="J9" s="345"/>
    </row>
    <row r="10" spans="1:10" ht="12.75">
      <c r="A10" s="251" t="s">
        <v>400</v>
      </c>
      <c r="B10" s="259">
        <f>CottonWoodCr!C12</f>
        <v>9.8</v>
      </c>
      <c r="C10" s="67">
        <f>CottonWoodCr!F15</f>
        <v>1025</v>
      </c>
      <c r="D10" s="253" t="str">
        <f>CottonWoodCr!E18</f>
        <v>Rpbx</v>
      </c>
      <c r="E10" s="254">
        <f>CottonWoodCr!H15</f>
        <v>2</v>
      </c>
      <c r="F10" s="254">
        <f>CottonWoodCr!B6</f>
        <v>18</v>
      </c>
      <c r="G10" s="255"/>
      <c r="H10" s="353">
        <f>CottonWoodCr!H20</f>
        <v>173</v>
      </c>
      <c r="I10" s="263" t="str">
        <f>CottonWoodCr!B4</f>
        <v>CW</v>
      </c>
      <c r="J10" s="345">
        <f>CottonWoodCr!F7</f>
        <v>40076</v>
      </c>
    </row>
    <row r="11" spans="1:10" ht="12.75">
      <c r="A11" s="251" t="s">
        <v>401</v>
      </c>
      <c r="B11" s="259">
        <f>CrewsGulch!C12</f>
        <v>3.1</v>
      </c>
      <c r="C11" s="67">
        <f>CrewsGulch!F15</f>
        <v>255</v>
      </c>
      <c r="D11" s="253" t="str">
        <f>CrewsGulch!E18</f>
        <v>R*Fdp</v>
      </c>
      <c r="E11" s="254">
        <f>CrewsGulch!H15</f>
        <v>1</v>
      </c>
      <c r="F11" s="254">
        <f>CrewsGulch!B6</f>
        <v>12</v>
      </c>
      <c r="G11" s="255"/>
      <c r="H11" s="353">
        <f>CrewsGulch!H18</f>
        <v>152</v>
      </c>
      <c r="I11" s="263" t="str">
        <f>CrewsGulch!B4</f>
        <v>CG</v>
      </c>
      <c r="J11" s="345">
        <f>CrewsGulch!F7</f>
        <v>40008</v>
      </c>
    </row>
    <row r="12" spans="1:10" ht="12.75">
      <c r="A12" s="251" t="s">
        <v>1186</v>
      </c>
      <c r="B12" s="259">
        <f>DouglasUteV!C12</f>
        <v>8</v>
      </c>
      <c r="C12" s="67">
        <f>DouglasUteV!F15</f>
        <v>1100</v>
      </c>
      <c r="D12" s="253" t="str">
        <f>DouglasUteV!E18</f>
        <v>Msdbp</v>
      </c>
      <c r="E12" s="254">
        <f>DouglasUteV!H15</f>
        <v>4</v>
      </c>
      <c r="F12" s="254">
        <f>DouglasUteV!B6</f>
        <v>22</v>
      </c>
      <c r="G12" s="255"/>
      <c r="H12" s="353">
        <f>DouglasUteV!H18</f>
        <v>159</v>
      </c>
      <c r="I12" s="264" t="str">
        <f>DouglasUteV!B4</f>
        <v>DUV</v>
      </c>
      <c r="J12" s="345">
        <f>DouglasUteV!F7</f>
        <v>40040</v>
      </c>
    </row>
    <row r="13" spans="1:10" ht="12.75">
      <c r="A13" s="251" t="s">
        <v>423</v>
      </c>
      <c r="B13" s="259">
        <f>FalconTrail!C12</f>
        <v>14.8</v>
      </c>
      <c r="C13" s="265" t="str">
        <f>FalconTrail!F15</f>
        <v>~1850</v>
      </c>
      <c r="D13" s="253" t="str">
        <f>FalconTrail!E18</f>
        <v>Ms</v>
      </c>
      <c r="E13" s="254">
        <f>FalconTrail!H15</f>
        <v>5</v>
      </c>
      <c r="F13" s="254">
        <f>FalconTrail!B6</f>
        <v>21</v>
      </c>
      <c r="G13" s="255"/>
      <c r="H13" s="353">
        <f>FalconTrail!H18</f>
        <v>174</v>
      </c>
      <c r="I13" s="260" t="str">
        <f>FalconTrail!B4</f>
        <v>FT</v>
      </c>
      <c r="J13" s="345">
        <f>FalconCity!F7</f>
        <v>40076</v>
      </c>
    </row>
    <row r="14" spans="1:10" ht="12.75">
      <c r="A14" s="251" t="s">
        <v>1079</v>
      </c>
      <c r="B14" s="259">
        <f>FalconCity!C12</f>
        <v>3.7</v>
      </c>
      <c r="C14" s="67">
        <f>FalconCity!F15</f>
        <v>223</v>
      </c>
      <c r="D14" s="253" t="str">
        <f>FalconCity!E18</f>
        <v>Rp</v>
      </c>
      <c r="E14" s="254">
        <f>FalconCity!H15</f>
        <v>1</v>
      </c>
      <c r="F14" s="254">
        <f>FalconCity!B6</f>
        <v>8</v>
      </c>
      <c r="G14" s="255"/>
      <c r="H14" s="353">
        <f>FalconCity!H18</f>
        <v>175</v>
      </c>
      <c r="I14" s="266" t="str">
        <f>FalconCity!B4</f>
        <v>FCY</v>
      </c>
      <c r="J14" s="345">
        <f>FalconCity!F7</f>
        <v>40076</v>
      </c>
    </row>
    <row r="15" spans="1:10" ht="12.75">
      <c r="A15" s="251" t="s">
        <v>2860</v>
      </c>
      <c r="B15" s="259">
        <f>Foothills!C12</f>
        <v>7</v>
      </c>
      <c r="C15" s="67">
        <f>Foothills!F15</f>
        <v>1092</v>
      </c>
      <c r="D15" s="253" t="str">
        <f>Foothills!E18</f>
        <v>R*Fbpdr</v>
      </c>
      <c r="E15" s="254">
        <f>Foothills!H15</f>
        <v>4</v>
      </c>
      <c r="F15" s="254">
        <f>Foothills!B6</f>
        <v>18</v>
      </c>
      <c r="G15" s="255"/>
      <c r="H15" s="353">
        <f>Foothills!H18</f>
        <v>153</v>
      </c>
      <c r="I15" s="260" t="str">
        <f>Foothills!B4</f>
        <v>FH</v>
      </c>
      <c r="J15" s="345">
        <f>Foothills!F7</f>
        <v>40008</v>
      </c>
    </row>
    <row r="16" spans="1:10" ht="12.75">
      <c r="A16" s="251" t="s">
        <v>781</v>
      </c>
      <c r="B16" s="259">
        <f>FoxRunR!C12</f>
        <v>5.9</v>
      </c>
      <c r="C16" s="67">
        <f>FoxRunR!F15</f>
        <v>942</v>
      </c>
      <c r="D16" s="253" t="str">
        <f>FoxRunR!E18</f>
        <v>Ms</v>
      </c>
      <c r="E16" s="254">
        <f>FoxRunR!H15</f>
        <v>5</v>
      </c>
      <c r="F16" s="254">
        <f>FoxRunR!B6</f>
        <v>22</v>
      </c>
      <c r="G16" s="255"/>
      <c r="H16" s="353">
        <f>FoxRunR!H18</f>
        <v>183</v>
      </c>
      <c r="I16" s="263" t="str">
        <f>FoxRunR!B4</f>
        <v>FRR</v>
      </c>
      <c r="J16" s="345">
        <f>FoxRunR!F7</f>
        <v>40400</v>
      </c>
    </row>
    <row r="17" spans="1:10" ht="12.75">
      <c r="A17" s="251" t="s">
        <v>774</v>
      </c>
      <c r="B17" s="259">
        <f>HomeStdRanch!C12</f>
        <v>3.3</v>
      </c>
      <c r="C17" s="67">
        <f>HomeStdRanch!F15</f>
        <v>398</v>
      </c>
      <c r="D17" s="253" t="str">
        <f>HomeStdRanch!E18</f>
        <v>MEs</v>
      </c>
      <c r="E17" s="254">
        <f>HomeStdRanch!H15</f>
        <v>3</v>
      </c>
      <c r="F17" s="254">
        <f>HomeStdRanch!B6</f>
        <v>10</v>
      </c>
      <c r="G17" s="255"/>
      <c r="H17" s="353">
        <f>HomeStdRanch!H18</f>
        <v>184</v>
      </c>
      <c r="I17" s="258" t="s">
        <v>775</v>
      </c>
      <c r="J17" s="345">
        <f>HomeStdRanch!F7</f>
        <v>40400</v>
      </c>
    </row>
    <row r="18" spans="1:10" ht="12.75">
      <c r="A18" s="251" t="s">
        <v>2856</v>
      </c>
      <c r="B18" s="259">
        <f>Homestead!C14</f>
        <v>10.3</v>
      </c>
      <c r="C18" s="67">
        <f>Homestead!F17</f>
        <v>718</v>
      </c>
      <c r="D18" s="253" t="str">
        <f>Homestead!E20</f>
        <v>Mprd</v>
      </c>
      <c r="E18" s="254">
        <f>Homestead!H17</f>
        <v>3</v>
      </c>
      <c r="F18" s="254">
        <f>Homestead!B6</f>
        <v>22</v>
      </c>
      <c r="G18" s="267" t="str">
        <f>Homestead!G4</f>
        <v>Austin Bluffs Pkwy</v>
      </c>
      <c r="H18" s="353">
        <f>Homestead!H20</f>
        <v>160</v>
      </c>
      <c r="I18" s="258" t="str">
        <f>Homestead!B4</f>
        <v>HST</v>
      </c>
      <c r="J18" s="345">
        <f>Homestead!F7</f>
        <v>40040</v>
      </c>
    </row>
    <row r="19" spans="1:10" ht="12.75">
      <c r="A19" s="268" t="s">
        <v>426</v>
      </c>
      <c r="B19" s="269"/>
      <c r="C19" s="67"/>
      <c r="D19" s="270"/>
      <c r="E19" s="271"/>
      <c r="F19" s="66"/>
      <c r="G19" s="255" t="s">
        <v>1082</v>
      </c>
      <c r="H19" s="353"/>
      <c r="I19" s="272" t="str">
        <f>LaForet!B4</f>
        <v>LF</v>
      </c>
      <c r="J19" s="345"/>
    </row>
    <row r="20" spans="1:10" ht="12.75">
      <c r="A20" s="268" t="s">
        <v>3664</v>
      </c>
      <c r="B20" s="269">
        <f>LPMarinas!C12</f>
        <v>9.6</v>
      </c>
      <c r="C20" s="67">
        <f>LPMarinas!F15</f>
        <v>720</v>
      </c>
      <c r="D20" s="270" t="str">
        <f>LPMarinas!E18</f>
        <v>Ra</v>
      </c>
      <c r="E20" s="271">
        <f>LPMarinas!H15</f>
        <v>2</v>
      </c>
      <c r="F20" s="66">
        <f>LPMarinas!B6</f>
        <v>11</v>
      </c>
      <c r="G20" s="255"/>
      <c r="H20" s="353">
        <f>LPMarinas!H18</f>
        <v>260</v>
      </c>
      <c r="I20" s="410" t="str">
        <f>LPMarinas!B4</f>
        <v>LPM</v>
      </c>
      <c r="J20" s="345">
        <f>LPMarinas!F7</f>
        <v>42292</v>
      </c>
    </row>
    <row r="21" spans="1:10" ht="12.75">
      <c r="A21" s="251" t="s">
        <v>424</v>
      </c>
      <c r="B21" s="259">
        <f>MesaSprings!C13</f>
        <v>3.3</v>
      </c>
      <c r="C21" s="67">
        <f>MesaSprings!F16</f>
        <v>240</v>
      </c>
      <c r="D21" s="253" t="str">
        <f>MesaSprings!E19</f>
        <v>Rpr</v>
      </c>
      <c r="E21" s="254">
        <f>MesaSprings!H16</f>
        <v>1</v>
      </c>
      <c r="F21" s="254">
        <f>MesaSprings!B6</f>
        <v>13</v>
      </c>
      <c r="G21" s="255"/>
      <c r="H21" s="353">
        <f>MesaSprings!H19</f>
        <v>161</v>
      </c>
      <c r="I21" s="273" t="str">
        <f>MesaSprings!B4</f>
        <v>MS</v>
      </c>
      <c r="J21" s="345">
        <f>MesaSprings!F7</f>
        <v>40040</v>
      </c>
    </row>
    <row r="22" spans="1:10" ht="12.75">
      <c r="A22" s="274" t="s">
        <v>425</v>
      </c>
      <c r="B22" s="275">
        <f>MesaValley!C13</f>
        <v>2.3</v>
      </c>
      <c r="C22" s="54">
        <f>MesaValley!F16</f>
        <v>34</v>
      </c>
      <c r="D22" s="276" t="str">
        <f>MesaValley!E19</f>
        <v>Fdb</v>
      </c>
      <c r="E22" s="277">
        <f>MesaValley!H16</f>
        <v>4</v>
      </c>
      <c r="F22" s="277">
        <f>MesaValley!B7</f>
        <v>6</v>
      </c>
      <c r="G22" s="278"/>
      <c r="H22" s="354">
        <f>MesaValley!H19</f>
        <v>162</v>
      </c>
      <c r="I22" s="256" t="str">
        <f>MesaValley!B5</f>
        <v>MEV</v>
      </c>
      <c r="J22" s="345">
        <f>MesaValley!F8</f>
        <v>40040</v>
      </c>
    </row>
    <row r="23" spans="1:10" ht="12.75">
      <c r="A23" s="251" t="s">
        <v>129</v>
      </c>
      <c r="B23" s="275">
        <f>Midland!C12</f>
        <v>5.8</v>
      </c>
      <c r="C23" s="54">
        <f>Midland!F15</f>
        <v>537</v>
      </c>
      <c r="D23" s="276" t="str">
        <f>Midland!E18</f>
        <v>Rpr</v>
      </c>
      <c r="E23" s="277">
        <f>Midland!H15</f>
        <v>2</v>
      </c>
      <c r="F23" s="277">
        <f>Midland!B6</f>
        <v>15</v>
      </c>
      <c r="G23" s="278"/>
      <c r="H23" s="354">
        <f>Midland!H18</f>
        <v>154</v>
      </c>
      <c r="I23" s="266" t="str">
        <f>Midland!B4</f>
        <v>ML</v>
      </c>
      <c r="J23" s="345">
        <f>Midland!F7</f>
        <v>40008</v>
      </c>
    </row>
    <row r="24" spans="1:10" ht="12.75">
      <c r="A24" s="251" t="s">
        <v>2239</v>
      </c>
      <c r="B24" s="275">
        <f>MonValley!C12</f>
        <v>3.8</v>
      </c>
      <c r="C24" s="54">
        <f>MonValley!F15</f>
        <v>275</v>
      </c>
      <c r="D24" s="276" t="str">
        <f>MonValley!E18</f>
        <v>Rdpb</v>
      </c>
      <c r="E24" s="277">
        <f>MonValley!H15</f>
        <v>2</v>
      </c>
      <c r="F24" s="277">
        <f>MonValley!B6</f>
        <v>14</v>
      </c>
      <c r="G24" s="278"/>
      <c r="H24" s="354">
        <f>MonValley!H18</f>
        <v>163</v>
      </c>
      <c r="I24" s="279" t="str">
        <f>MonValley!B4</f>
        <v>MOV</v>
      </c>
      <c r="J24" s="345">
        <f>MonValley!F7</f>
        <v>40040</v>
      </c>
    </row>
    <row r="25" spans="1:10" ht="12.75">
      <c r="A25" s="251" t="s">
        <v>712</v>
      </c>
      <c r="B25" s="275">
        <f>PalmerDiv!C12</f>
        <v>1.9</v>
      </c>
      <c r="C25" s="54">
        <f>PalmerDiv!F15</f>
        <v>164</v>
      </c>
      <c r="D25" s="276" t="str">
        <f>PalmerDiv!E18</f>
        <v>Fd</v>
      </c>
      <c r="E25" s="277">
        <f>PalmerDiv!H15</f>
        <v>2</v>
      </c>
      <c r="F25" s="277">
        <f>PalmerDiv!B6</f>
        <v>2</v>
      </c>
      <c r="G25" s="278"/>
      <c r="H25" s="354">
        <f>PalmerDiv!H18</f>
        <v>186</v>
      </c>
      <c r="I25" s="256" t="str">
        <f>PalmerDiv!B4</f>
        <v>PDV</v>
      </c>
      <c r="J25" s="345">
        <f>PalmerDiv!F7</f>
        <v>40402</v>
      </c>
    </row>
    <row r="26" spans="1:10" ht="12.75">
      <c r="A26" s="251" t="s">
        <v>427</v>
      </c>
      <c r="B26" s="275">
        <f>PalmerMesa!C13</f>
        <v>4.2</v>
      </c>
      <c r="C26" s="54">
        <f>PalmerMesa!F16</f>
        <v>126</v>
      </c>
      <c r="D26" s="276" t="str">
        <f>PalmerMesa!E19</f>
        <v>Rpr</v>
      </c>
      <c r="E26" s="277">
        <f>PalmerMesa!H16</f>
        <v>3</v>
      </c>
      <c r="F26" s="277">
        <f>PalmerMesa!B7</f>
        <v>9</v>
      </c>
      <c r="G26" s="280"/>
      <c r="H26" s="355">
        <f>PalmerMesa!H19</f>
        <v>164</v>
      </c>
      <c r="I26" s="258" t="str">
        <f>PalmerMesa!B5</f>
        <v>PM</v>
      </c>
      <c r="J26" s="345">
        <f>PalmerMesa!F8</f>
        <v>40040</v>
      </c>
    </row>
    <row r="27" spans="1:10" ht="12.75">
      <c r="A27" s="251" t="s">
        <v>618</v>
      </c>
      <c r="B27" s="275">
        <f>ResearchPkwy!C13</f>
        <v>6.1</v>
      </c>
      <c r="C27" s="54">
        <f>ResearchPkwy!F16</f>
        <v>774</v>
      </c>
      <c r="D27" s="276" t="str">
        <f>ResearchPkwy!E19</f>
        <v>Rp</v>
      </c>
      <c r="E27" s="277">
        <f>ResearchPkwy!H16</f>
        <v>3</v>
      </c>
      <c r="F27" s="277">
        <f>ResearchPkwy!B7</f>
        <v>12</v>
      </c>
      <c r="G27" s="280"/>
      <c r="H27" s="355">
        <f>ResearchPkwy!H19</f>
        <v>165</v>
      </c>
      <c r="I27" s="266" t="str">
        <f>ResearchPkwy!B5</f>
        <v>RPY</v>
      </c>
      <c r="J27" s="345">
        <f>ResearchPkwy!F8</f>
        <v>40040</v>
      </c>
    </row>
    <row r="28" spans="1:10" ht="12.75">
      <c r="A28" s="251" t="s">
        <v>3665</v>
      </c>
      <c r="B28" s="275">
        <f>RWFountain!C12</f>
        <v>11.4</v>
      </c>
      <c r="C28" s="54">
        <f>RWFountain!F15</f>
        <v>495</v>
      </c>
      <c r="D28" s="276" t="str">
        <f>RWFountain!E18</f>
        <v>Rp</v>
      </c>
      <c r="E28" s="277">
        <f>RWFountain!H15</f>
        <v>1</v>
      </c>
      <c r="F28" s="277">
        <f>RWFountain!B6</f>
        <v>29</v>
      </c>
      <c r="G28" s="411" t="str">
        <f>RWFountain!G4</f>
        <v>CSU Pueblo Green Trail</v>
      </c>
      <c r="H28" s="355">
        <f>RWFountain!H18</f>
        <v>262</v>
      </c>
      <c r="I28" s="266" t="str">
        <f>RWFountain!B4</f>
        <v>RWF</v>
      </c>
      <c r="J28" s="345">
        <f>RWFountain!F7</f>
        <v>42292</v>
      </c>
    </row>
    <row r="29" spans="1:10" ht="12.75">
      <c r="A29" s="251" t="s">
        <v>2544</v>
      </c>
      <c r="B29" s="275">
        <f>RockIslandL!C13</f>
        <v>6.5</v>
      </c>
      <c r="C29" s="54">
        <f>RockIslandL!F16</f>
        <v>370</v>
      </c>
      <c r="D29" s="276" t="str">
        <f>RockIslandL!E19</f>
        <v>R*Fpd</v>
      </c>
      <c r="E29" s="277">
        <f>RockIslandL!H16</f>
        <v>1</v>
      </c>
      <c r="F29" s="277">
        <f>RockIslandL!B7</f>
        <v>13</v>
      </c>
      <c r="G29" s="278"/>
      <c r="H29" s="354">
        <f>RockIslandL!H19</f>
        <v>170</v>
      </c>
      <c r="I29" s="281" t="str">
        <f>RockIslandL!B5</f>
        <v>RIL</v>
      </c>
      <c r="J29" s="345">
        <f>RockIslandR!F8</f>
        <v>40076</v>
      </c>
    </row>
    <row r="30" spans="1:10" ht="12.75">
      <c r="A30" s="251" t="s">
        <v>1211</v>
      </c>
      <c r="B30" s="275">
        <f>RockIslandR!C13</f>
        <v>9.1</v>
      </c>
      <c r="C30" s="54">
        <f>RockIslandR!F16</f>
        <v>74</v>
      </c>
      <c r="D30" s="276" t="str">
        <f>RockIslandR!E19</f>
        <v>Fd</v>
      </c>
      <c r="E30" s="282">
        <f>RockIslandR!H16</f>
        <v>0</v>
      </c>
      <c r="F30" s="277">
        <f>RockIslandR!B7</f>
        <v>5</v>
      </c>
      <c r="G30" s="278"/>
      <c r="H30" s="354">
        <f>RockIslandR!H19</f>
        <v>171</v>
      </c>
      <c r="I30" s="263" t="str">
        <f>RockIslandR!B5</f>
        <v>RIR</v>
      </c>
      <c r="J30" s="345">
        <f>RockIslandR!F8</f>
        <v>40076</v>
      </c>
    </row>
    <row r="31" spans="1:10" ht="12.75">
      <c r="A31" s="251" t="s">
        <v>428</v>
      </c>
      <c r="B31" s="275">
        <f>RockRimmon!C12</f>
        <v>1.5</v>
      </c>
      <c r="C31" s="54">
        <f>RockRimmon!F15</f>
        <v>200</v>
      </c>
      <c r="D31" s="276" t="str">
        <f>RockRimmon!E18</f>
        <v>Fd</v>
      </c>
      <c r="E31" s="277">
        <f>RockRimmon!H15</f>
        <v>2</v>
      </c>
      <c r="F31" s="277">
        <f>RockRimmon!B6</f>
        <v>4</v>
      </c>
      <c r="G31" s="278"/>
      <c r="H31" s="354">
        <f>RockRimmon!H18</f>
        <v>166</v>
      </c>
      <c r="I31" s="257" t="str">
        <f>RockRimmon!B4</f>
        <v>RR</v>
      </c>
      <c r="J31" s="345">
        <f>RockRimmon!F7</f>
        <v>40040</v>
      </c>
    </row>
    <row r="32" spans="1:10" ht="12.75">
      <c r="A32" s="251" t="s">
        <v>713</v>
      </c>
      <c r="B32" s="275">
        <f>SandCrN!C12</f>
        <v>5.8</v>
      </c>
      <c r="C32" s="54">
        <f>SandCrN!F15</f>
        <v>561</v>
      </c>
      <c r="D32" s="276" t="str">
        <f>SandCrN!E18</f>
        <v>Fdc</v>
      </c>
      <c r="E32" s="277">
        <f>SandCrN!H15</f>
        <v>2</v>
      </c>
      <c r="F32" s="277">
        <f>SandCrN!B6</f>
        <v>13</v>
      </c>
      <c r="G32" s="278"/>
      <c r="H32" s="354">
        <f>SandCrN!H18</f>
        <v>186</v>
      </c>
      <c r="I32" s="283" t="str">
        <f>SandCrN!B4</f>
        <v>SCN</v>
      </c>
      <c r="J32" s="345">
        <f>SandCrN!F7</f>
        <v>40076</v>
      </c>
    </row>
    <row r="33" spans="1:10" ht="12.75">
      <c r="A33" s="284" t="s">
        <v>1529</v>
      </c>
      <c r="B33" s="275">
        <f>SantaFeM!C18</f>
        <v>14.9</v>
      </c>
      <c r="C33" s="54">
        <f>SantaFeM!F21</f>
        <v>270</v>
      </c>
      <c r="D33" s="276" t="str">
        <f>SantaFeM!E24</f>
        <v>R*Fd</v>
      </c>
      <c r="E33" s="277">
        <f>SantaFeM!H21</f>
        <v>1</v>
      </c>
      <c r="F33" s="277">
        <f>SantaFeM!B10</f>
        <v>18</v>
      </c>
      <c r="G33" s="285" t="str">
        <f>SantaFeM!G4</f>
        <v>Pikes Peak Greenway</v>
      </c>
      <c r="H33" s="354">
        <f>SantaFeM!H26</f>
        <v>148</v>
      </c>
      <c r="I33" s="286" t="str">
        <f>SantaFeM!B4</f>
        <v>SFM</v>
      </c>
      <c r="J33" s="345">
        <f>SantaFeM!F11</f>
        <v>39979</v>
      </c>
    </row>
    <row r="34" spans="1:10" ht="12.75">
      <c r="A34" s="251" t="s">
        <v>1525</v>
      </c>
      <c r="B34" s="275">
        <f>SantaFeN!C12</f>
        <v>18.9</v>
      </c>
      <c r="C34" s="54">
        <f>SantaFeN!F15</f>
        <v>624</v>
      </c>
      <c r="D34" s="276" t="str">
        <f>SantaFeN!E18</f>
        <v>R*Fd</v>
      </c>
      <c r="E34" s="277">
        <f>SantaFeN!H15</f>
        <v>2</v>
      </c>
      <c r="F34" s="277">
        <f>SantaFeN!B6</f>
        <v>18</v>
      </c>
      <c r="G34" s="285" t="str">
        <f>SantaFeN!G4</f>
        <v>Pikes Peak Greenway</v>
      </c>
      <c r="H34" s="354">
        <f>SantaFeN!H20</f>
        <v>149</v>
      </c>
      <c r="I34" s="266" t="str">
        <f>SantaFeN!B4</f>
        <v>SFN</v>
      </c>
      <c r="J34" s="345">
        <f>SantaFeN!F7</f>
        <v>39979</v>
      </c>
    </row>
    <row r="35" spans="1:10" s="30" customFormat="1" ht="25.5">
      <c r="A35" s="287" t="s">
        <v>1530</v>
      </c>
      <c r="B35" s="275">
        <f>SantaFeS!C12</f>
        <v>8.5</v>
      </c>
      <c r="C35" s="54">
        <f>SantaFeS!F15</f>
        <v>265</v>
      </c>
      <c r="D35" s="276" t="str">
        <f>SantaFeS!E18</f>
        <v>R*Fd</v>
      </c>
      <c r="E35" s="277">
        <f>SantaFeS!H15</f>
        <v>1</v>
      </c>
      <c r="F35" s="277">
        <f>SantaFeS!B6</f>
        <v>15</v>
      </c>
      <c r="G35" s="288" t="str">
        <f>SantaFeS!G4</f>
        <v>Fountain Cr Tr, Pikes Peak Greenway</v>
      </c>
      <c r="H35" s="354">
        <f>SantaFeS!H20</f>
        <v>150</v>
      </c>
      <c r="I35" s="258" t="str">
        <f>SantaFeS!B4</f>
        <v>SFS</v>
      </c>
      <c r="J35" s="346">
        <f>SantaFeS!F7</f>
        <v>39979</v>
      </c>
    </row>
    <row r="36" spans="1:10" ht="12.75">
      <c r="A36" s="287" t="s">
        <v>429</v>
      </c>
      <c r="B36" s="275">
        <f>ShooksRun!C12</f>
        <v>4.3</v>
      </c>
      <c r="C36" s="54">
        <f>ShooksRun!F15</f>
        <v>110</v>
      </c>
      <c r="D36" s="276" t="str">
        <f>ShooksRun!E18</f>
        <v>Rp</v>
      </c>
      <c r="E36" s="277">
        <f>ShooksRun!H15</f>
        <v>1</v>
      </c>
      <c r="F36" s="277">
        <f>ShooksRun!B6</f>
        <v>18</v>
      </c>
      <c r="G36" s="278"/>
      <c r="H36" s="354">
        <f>ShooksRun!H18</f>
        <v>155</v>
      </c>
      <c r="I36" s="264" t="str">
        <f>ShooksRun!B4</f>
        <v>SKR</v>
      </c>
      <c r="J36" s="345">
        <f>ShooksRun!F7</f>
        <v>40008</v>
      </c>
    </row>
    <row r="37" spans="1:10" ht="12.75">
      <c r="A37" s="287" t="s">
        <v>430</v>
      </c>
      <c r="B37" s="275">
        <f>Sinton!C12</f>
        <v>3</v>
      </c>
      <c r="C37" s="54">
        <f>Sinton!F15</f>
        <v>426</v>
      </c>
      <c r="D37" s="289" t="str">
        <f>Sinton!E18</f>
        <v>Rpdl</v>
      </c>
      <c r="E37" s="277">
        <f>Sinton!H15</f>
        <v>2</v>
      </c>
      <c r="F37" s="277">
        <f>Sinton!B6</f>
        <v>9</v>
      </c>
      <c r="G37" s="278"/>
      <c r="H37" s="354">
        <f>Sinton!H18</f>
        <v>151</v>
      </c>
      <c r="I37" s="263" t="str">
        <f>Sinton!B4</f>
        <v>ST</v>
      </c>
      <c r="J37" s="345">
        <f>Sinton!F7</f>
        <v>39994</v>
      </c>
    </row>
    <row r="38" spans="1:10" ht="12.75">
      <c r="A38" s="287" t="s">
        <v>2625</v>
      </c>
      <c r="B38" s="275">
        <f>SkyWoodA!C12</f>
        <v>7.6</v>
      </c>
      <c r="C38" s="54">
        <f>SkyWoodA!F15</f>
        <v>875</v>
      </c>
      <c r="D38" s="289" t="str">
        <f>SkyWoodA!E18</f>
        <v>Rpr</v>
      </c>
      <c r="E38" s="277">
        <f>SkyWoodA!H15</f>
        <v>3</v>
      </c>
      <c r="F38" s="277">
        <f>SkyWoodA!B6</f>
        <v>20</v>
      </c>
      <c r="G38" s="288" t="str">
        <f>SkyWoodA!G4</f>
        <v>Austin Bluffs Path</v>
      </c>
      <c r="H38" s="354">
        <f>SkyWoodA!H18</f>
        <v>167</v>
      </c>
      <c r="I38" s="256" t="str">
        <f>SkyWoodA!B4</f>
        <v>SWA</v>
      </c>
      <c r="J38" s="345">
        <f>SkyWoodA!F7</f>
        <v>40040</v>
      </c>
    </row>
    <row r="39" spans="1:10" ht="12.75">
      <c r="A39" s="287" t="s">
        <v>432</v>
      </c>
      <c r="B39" s="275">
        <f>Stetson!C12</f>
        <v>3.6</v>
      </c>
      <c r="C39" s="54">
        <f>Stetson!F15</f>
        <v>502</v>
      </c>
      <c r="D39" s="289" t="str">
        <f>Stetson!E18</f>
        <v>Rp</v>
      </c>
      <c r="E39" s="277">
        <f>Stetson!H15</f>
        <v>4</v>
      </c>
      <c r="F39" s="277">
        <f>Stetson!B6</f>
        <v>9</v>
      </c>
      <c r="G39" s="288" t="str">
        <f>Stetson!G4</f>
        <v>Austin Bluffs</v>
      </c>
      <c r="H39" s="354">
        <f>Stetson!H18</f>
        <v>168</v>
      </c>
      <c r="I39" s="266" t="str">
        <f>Stetson!B4</f>
        <v>STS</v>
      </c>
      <c r="J39" s="345">
        <f>Stetson!F7</f>
        <v>40040</v>
      </c>
    </row>
    <row r="40" spans="1:10" ht="25.5">
      <c r="A40" s="287" t="s">
        <v>755</v>
      </c>
      <c r="B40" s="275">
        <f>TempGapG!C12</f>
        <v>7.9</v>
      </c>
      <c r="C40" s="54">
        <f>TempGapG!F15</f>
        <v>719</v>
      </c>
      <c r="D40" s="289" t="str">
        <f>TempGapG!E18</f>
        <v>R*Fpms</v>
      </c>
      <c r="E40" s="277">
        <f>TempGapG!H15</f>
        <v>2</v>
      </c>
      <c r="F40" s="277">
        <f>TempGapG!B6</f>
        <v>19</v>
      </c>
      <c r="G40" s="288" t="str">
        <f>TempGapG!G4</f>
        <v>Greencrest Tr,
Templeton Gap Tr</v>
      </c>
      <c r="H40" s="354">
        <f>TempGapG!H18</f>
        <v>169</v>
      </c>
      <c r="I40" s="256" t="str">
        <f>TempGapG!B4</f>
        <v>TGG</v>
      </c>
      <c r="J40" s="346">
        <f>TempGapG!F7</f>
        <v>40040</v>
      </c>
    </row>
    <row r="41" spans="1:10" ht="25.5">
      <c r="A41" s="412" t="s">
        <v>3666</v>
      </c>
      <c r="B41" s="413">
        <f>WildHorseCity!C12</f>
        <v>8.6</v>
      </c>
      <c r="C41" s="414">
        <f>WildHorseCity!F15</f>
        <v>474</v>
      </c>
      <c r="D41" s="415" t="str">
        <f>WildHorseCity!E18</f>
        <v>Rpcad</v>
      </c>
      <c r="E41" s="416">
        <f>WildHorseCity!H15</f>
        <v>1</v>
      </c>
      <c r="F41" s="416">
        <f>WildHorseCity!B6</f>
        <v>12</v>
      </c>
      <c r="G41" s="417" t="str">
        <f>WildHorseCity!G4</f>
        <v>City Park MUP, Northern Ave MUP</v>
      </c>
      <c r="H41" s="418">
        <f>WildHorseCity!H18</f>
        <v>263</v>
      </c>
      <c r="I41" s="419" t="str">
        <f>WildHorseCity!B4</f>
        <v>WHC</v>
      </c>
      <c r="J41" s="346">
        <f>WildHorseCity!F7</f>
        <v>42292</v>
      </c>
    </row>
    <row r="42" spans="1:10" ht="13.5" thickBot="1">
      <c r="A42" s="290" t="s">
        <v>431</v>
      </c>
      <c r="B42" s="291"/>
      <c r="C42" s="292"/>
      <c r="D42" s="293"/>
      <c r="E42" s="294"/>
      <c r="F42" s="294"/>
      <c r="G42" s="295" t="s">
        <v>1082</v>
      </c>
      <c r="H42" s="356"/>
      <c r="I42" s="296" t="str">
        <f>Woodmen!B4</f>
        <v>WMW</v>
      </c>
      <c r="J42" s="345"/>
    </row>
    <row r="43" spans="1:9" s="94" customFormat="1" ht="16.5" thickTop="1">
      <c r="A43" s="88" t="s">
        <v>2118</v>
      </c>
      <c r="B43" s="89">
        <f>SUM(B5:B42)</f>
        <v>231.6</v>
      </c>
      <c r="C43" s="90">
        <f>SUM(C3:C42)</f>
        <v>18721</v>
      </c>
      <c r="D43" s="133"/>
      <c r="E43" s="156">
        <f>AVERAGE(E5:E42)</f>
        <v>2.4857142857142858</v>
      </c>
      <c r="F43" s="91">
        <f>SUM(F5:F42)</f>
        <v>495</v>
      </c>
      <c r="G43" s="92" t="s">
        <v>3248</v>
      </c>
      <c r="H43" s="92"/>
      <c r="I43" s="93">
        <f>COUNT(F3:F42)</f>
        <v>37</v>
      </c>
    </row>
    <row r="44" spans="1:9" s="94" customFormat="1" ht="15.75">
      <c r="A44" s="88"/>
      <c r="B44" s="89"/>
      <c r="C44" s="90"/>
      <c r="D44" s="133"/>
      <c r="E44" s="156"/>
      <c r="F44" s="91"/>
      <c r="G44" s="92" t="s">
        <v>3246</v>
      </c>
      <c r="H44" s="32"/>
      <c r="I44" s="93">
        <f>Coverage!A49</f>
        <v>43</v>
      </c>
    </row>
    <row r="45" spans="2:9" s="94" customFormat="1" ht="16.5" thickBot="1">
      <c r="B45" s="89"/>
      <c r="C45" s="90"/>
      <c r="D45" s="133"/>
      <c r="E45" s="156"/>
      <c r="F45" s="91"/>
      <c r="G45" s="92" t="s">
        <v>3247</v>
      </c>
      <c r="H45"/>
      <c r="I45" s="93">
        <f>MAX(H3:H42)</f>
        <v>263</v>
      </c>
    </row>
    <row r="46" spans="1:9" s="94" customFormat="1" ht="15.75" thickTop="1">
      <c r="A46" s="212" t="s">
        <v>776</v>
      </c>
      <c r="B46" s="213"/>
      <c r="C46" s="214"/>
      <c r="D46" s="215"/>
      <c r="E46" s="216"/>
      <c r="F46" s="216"/>
      <c r="G46" s="217" t="s">
        <v>211</v>
      </c>
      <c r="H46" s="342"/>
      <c r="I46" s="218" t="s">
        <v>777</v>
      </c>
    </row>
    <row r="47" spans="1:9" ht="14.25" customHeight="1">
      <c r="A47" s="211" t="s">
        <v>985</v>
      </c>
      <c r="B47" s="97">
        <f>PaintMineI!C12</f>
        <v>4.2</v>
      </c>
      <c r="C47" s="60">
        <f>PaintMineI!F15</f>
        <v>526</v>
      </c>
      <c r="D47" s="136" t="str">
        <f>PaintMineI!E18</f>
        <v>Hd</v>
      </c>
      <c r="E47" s="96"/>
      <c r="F47" s="96">
        <f>PaintMineI!B6</f>
        <v>11</v>
      </c>
      <c r="G47" s="157"/>
      <c r="H47" s="343"/>
      <c r="I47" s="98" t="s">
        <v>2394</v>
      </c>
    </row>
    <row r="48" spans="1:9" ht="13.5" thickBot="1">
      <c r="A48" s="206"/>
      <c r="B48" s="99"/>
      <c r="C48" s="165"/>
      <c r="D48" s="137"/>
      <c r="E48" s="100"/>
      <c r="F48" s="100"/>
      <c r="G48" s="173"/>
      <c r="H48" s="344"/>
      <c r="I48" s="207"/>
    </row>
    <row r="49" spans="1:9" ht="16.5" thickTop="1">
      <c r="A49" s="220" t="s">
        <v>1520</v>
      </c>
      <c r="B49" s="209"/>
      <c r="C49" s="209"/>
      <c r="D49" s="93"/>
      <c r="E49" s="209"/>
      <c r="F49" s="209">
        <f>SUM(F46:F48)</f>
        <v>11</v>
      </c>
      <c r="G49" s="210"/>
      <c r="H49" s="210"/>
      <c r="I49" s="208">
        <f>COUNT(F46:F48)</f>
        <v>1</v>
      </c>
    </row>
    <row r="50" spans="1:9" ht="12.75">
      <c r="A50" s="203" t="s">
        <v>778</v>
      </c>
      <c r="B50" s="447" t="s">
        <v>780</v>
      </c>
      <c r="C50" s="447"/>
      <c r="D50" s="447"/>
      <c r="E50" s="447"/>
      <c r="F50" s="447"/>
      <c r="G50" s="447"/>
      <c r="H50" s="447"/>
      <c r="I50" s="447"/>
    </row>
    <row r="51" spans="1:9" ht="12.75">
      <c r="A51" s="169"/>
      <c r="B51" s="169"/>
      <c r="C51" s="169"/>
      <c r="D51" s="169"/>
      <c r="E51" s="169"/>
      <c r="F51" s="169"/>
      <c r="G51" s="169"/>
      <c r="H51" s="169"/>
      <c r="I51" s="169"/>
    </row>
    <row r="52" spans="1:6" ht="12.75">
      <c r="A52" s="35"/>
      <c r="B52" s="25"/>
      <c r="C52" s="32"/>
      <c r="D52" s="134"/>
      <c r="E52" s="32"/>
      <c r="F52" s="32"/>
    </row>
    <row r="53" spans="1:6" ht="12.75">
      <c r="A53" s="35"/>
      <c r="B53" s="25"/>
      <c r="C53" s="32"/>
      <c r="D53" s="134"/>
      <c r="E53" s="32"/>
      <c r="F53" s="32"/>
    </row>
    <row r="54" spans="1:6" ht="12.75">
      <c r="A54" s="35"/>
      <c r="B54" s="25"/>
      <c r="C54" s="32"/>
      <c r="D54" s="134"/>
      <c r="E54" s="32"/>
      <c r="F54" s="32"/>
    </row>
    <row r="55" spans="1:6" ht="12.75">
      <c r="A55" s="35"/>
      <c r="B55" s="25"/>
      <c r="C55" s="32"/>
      <c r="D55" s="134"/>
      <c r="E55" s="32"/>
      <c r="F55" s="32"/>
    </row>
    <row r="56" spans="1:6" ht="12.75">
      <c r="A56" s="34"/>
      <c r="B56" s="25"/>
      <c r="C56" s="32"/>
      <c r="D56" s="134"/>
      <c r="E56" s="32"/>
      <c r="F56" s="32"/>
    </row>
    <row r="57" spans="1:6" ht="12.75">
      <c r="A57" s="34"/>
      <c r="B57" s="25"/>
      <c r="C57" s="32"/>
      <c r="D57" s="134"/>
      <c r="E57" s="32"/>
      <c r="F57" s="32"/>
    </row>
    <row r="58" spans="1:6" ht="12.75">
      <c r="A58" s="34"/>
      <c r="B58" s="25"/>
      <c r="C58" s="32"/>
      <c r="D58" s="134"/>
      <c r="E58" s="32"/>
      <c r="F58" s="32"/>
    </row>
    <row r="59" spans="1:6" ht="12.75">
      <c r="A59" s="34"/>
      <c r="B59" s="25"/>
      <c r="C59" s="32"/>
      <c r="D59" s="134"/>
      <c r="E59" s="32"/>
      <c r="F59" s="32"/>
    </row>
    <row r="60" spans="1:6" ht="12.75">
      <c r="A60" s="34"/>
      <c r="B60" s="25"/>
      <c r="C60" s="32"/>
      <c r="D60" s="134"/>
      <c r="E60" s="32"/>
      <c r="F60" s="32"/>
    </row>
    <row r="61" spans="1:6" ht="12.75">
      <c r="A61" s="34"/>
      <c r="B61" s="25"/>
      <c r="C61" s="32"/>
      <c r="D61" s="134"/>
      <c r="E61" s="32"/>
      <c r="F61" s="32"/>
    </row>
    <row r="62" spans="1:6" ht="12.75">
      <c r="A62" s="34"/>
      <c r="B62" s="25"/>
      <c r="C62" s="32"/>
      <c r="D62" s="134"/>
      <c r="E62" s="32"/>
      <c r="F62" s="32"/>
    </row>
    <row r="63" spans="1:6" ht="12.75">
      <c r="A63" s="34"/>
      <c r="B63" s="37"/>
      <c r="C63" s="32"/>
      <c r="D63" s="134"/>
      <c r="E63" s="32"/>
      <c r="F63" s="32"/>
    </row>
    <row r="64" spans="1:6" ht="12.75">
      <c r="A64" s="34"/>
      <c r="B64" s="25"/>
      <c r="C64" s="32"/>
      <c r="D64" s="134"/>
      <c r="E64" s="32"/>
      <c r="F64" s="32"/>
    </row>
    <row r="65" spans="1:6" ht="12.75">
      <c r="A65" s="34"/>
      <c r="B65" s="25"/>
      <c r="C65" s="32"/>
      <c r="D65" s="134"/>
      <c r="E65" s="32"/>
      <c r="F65" s="32"/>
    </row>
    <row r="66" spans="1:6" ht="12.75">
      <c r="A66" s="34"/>
      <c r="B66" s="25"/>
      <c r="C66" s="32"/>
      <c r="D66" s="134"/>
      <c r="E66" s="32"/>
      <c r="F66" s="32"/>
    </row>
    <row r="67" spans="1:6" ht="12.75">
      <c r="A67" s="34"/>
      <c r="B67" s="25"/>
      <c r="C67" s="32"/>
      <c r="D67" s="134"/>
      <c r="E67" s="32"/>
      <c r="F67" s="32"/>
    </row>
    <row r="68" spans="1:6" ht="12.75">
      <c r="A68" s="34"/>
      <c r="B68" s="25"/>
      <c r="C68" s="32"/>
      <c r="D68" s="134"/>
      <c r="E68" s="32"/>
      <c r="F68" s="32"/>
    </row>
    <row r="69" spans="1:6" ht="12.75">
      <c r="A69" s="33"/>
      <c r="B69" s="25"/>
      <c r="C69" s="32"/>
      <c r="D69" s="134"/>
      <c r="E69" s="32"/>
      <c r="F69" s="32"/>
    </row>
  </sheetData>
  <sheetProtection/>
  <mergeCells count="1">
    <mergeCell ref="B50:I50"/>
  </mergeCells>
  <hyperlinks>
    <hyperlink ref="A22" location="MesaValley!A1" display="Mesa Valley Paths"/>
    <hyperlink ref="A21" location="MesaSprings!A1" display="Mesa Springs Paths"/>
    <hyperlink ref="A26" location="PalmerMesa!A1" display="Palmer Mesa Paths"/>
    <hyperlink ref="A33" location="SantaFeM!A1" display="Santa Fe Hike/Bike M"/>
    <hyperlink ref="A34" location="SantaFeN!A1" display="Santa Fe Hike/Bike N"/>
    <hyperlink ref="A31" location="RockRimmon!A1" display="Rockrimmon Paths"/>
    <hyperlink ref="A36" location="ShooksRun!A1" display="Shooks Run Path"/>
    <hyperlink ref="A29" location="RockIslandL!A1" display="Rock Island Line Paths"/>
    <hyperlink ref="A23" location="Midland!A1" display="Midland Trail"/>
    <hyperlink ref="A37" location="Sinton!A1" display="Sinton Trail"/>
    <hyperlink ref="A42" location="Woodmen!A1" display="Woodmen Trail"/>
    <hyperlink ref="A35" location="SantaFeS!A1" display="SantaFe Hike/Bike S"/>
    <hyperlink ref="A3" location="AustinBluffs!A1" display="Austin Bluffs paths"/>
    <hyperlink ref="A13" location="FalconTrail!A1" display="Falcon Trail"/>
    <hyperlink ref="A19" location="LaForet!A1" display="La Foret  Path"/>
    <hyperlink ref="A40" location="TempGapG!A1" display="Templeton Gap Greencrest Trails"/>
    <hyperlink ref="A39" location="Stetson!A1" display="Stetson Trail"/>
    <hyperlink ref="A15" location="Foothills!A1" display="Foothills Trail"/>
    <hyperlink ref="A18" location="Homestead!A1" display="Homestead Trail"/>
    <hyperlink ref="A24" location="MonValley!A1" display="Monument Valley"/>
    <hyperlink ref="A30" location="RockIslandR!A1" display="Rock Island Regional"/>
    <hyperlink ref="A38" location="SkyWoodA!A1" display="SkyLine Woodmen Trails"/>
    <hyperlink ref="A32" location="SandCrN!A1" display="Sand Cr N"/>
    <hyperlink ref="A27" location="ResearchPkwy!A1" display="Research Pkwy"/>
    <hyperlink ref="A14" location="FalconCity!A1" display="Falcon City"/>
    <hyperlink ref="A25" location="PalmerDiv!A1" display="Palmer Divide"/>
    <hyperlink ref="B50:I50" r:id="rId1" display="CS area trails &amp; open spaces"/>
    <hyperlink ref="A16" location="FoxRunR!A1" display="Fox Run Regional Park"/>
    <hyperlink ref="A17" location="HomeStdRanch!A1" display="Homestead Ranch Park"/>
    <hyperlink ref="A4" location="BearCrCS!A1" display="Bear Cr Park Main Trail"/>
    <hyperlink ref="A6" location="BlkForestR!A1" display="Black Forest Regional Park"/>
    <hyperlink ref="A7" location="BlkForest16!A1" display="Black Forest Section 16"/>
    <hyperlink ref="A12" location="DouglasUteV!A1" display="Douglas Ute V Trails"/>
    <hyperlink ref="A10" location="CottonWoodCr!A1" display="CottonWood Trails"/>
    <hyperlink ref="A11" location="CrewsGulch!A1" display="Crews Gulch Traills"/>
    <hyperlink ref="A5" location="BearCrCS!A1" display="Bear Cr Park MTB Trail"/>
    <hyperlink ref="A8" location="BriarGate!A1" display="Briargate Paths"/>
    <hyperlink ref="A2" location="ArkansasRP!A1" display="Arkansas River Pueblo"/>
    <hyperlink ref="A20" location="LPMarinas!A1" display="Lake Peublo Marinas"/>
    <hyperlink ref="A28" location="RWFountain!A1" display="River Walk Fountain"/>
    <hyperlink ref="A41" location="WildHorseCity!A1" display="Wild Horse City"/>
  </hyperlinks>
  <printOptions/>
  <pageMargins left="0.75" right="0.5" top="0.75" bottom="0.75" header="0.5" footer="0.5"/>
  <pageSetup fitToHeight="1" fitToWidth="1" horizontalDpi="600" verticalDpi="600" orientation="portrait" scale="80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ignoredErrors>
    <ignoredError sqref="I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00390625" style="0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1184</v>
      </c>
      <c r="B1" s="479"/>
      <c r="C1" s="480" t="s">
        <v>1185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615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40" t="s">
        <v>1183</v>
      </c>
      <c r="C4" s="29" t="s">
        <v>2119</v>
      </c>
      <c r="D4" s="483" t="s">
        <v>2860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2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COUNT(E28:E56)</f>
        <v>22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40040</v>
      </c>
      <c r="G7" s="487"/>
      <c r="H7" s="487"/>
    </row>
    <row r="8" spans="1:8" ht="12.75">
      <c r="A8" s="105" t="s">
        <v>2945</v>
      </c>
      <c r="B8" s="546" t="s">
        <v>2604</v>
      </c>
      <c r="C8" s="546"/>
      <c r="D8" s="188"/>
      <c r="E8" s="188"/>
      <c r="F8" s="122" t="s">
        <v>690</v>
      </c>
      <c r="G8" s="487"/>
      <c r="H8" s="487"/>
    </row>
    <row r="9" spans="1:8" ht="13.5" thickBot="1">
      <c r="A9" s="39"/>
      <c r="B9" s="538" t="s">
        <v>2046</v>
      </c>
      <c r="C9" s="538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8</v>
      </c>
      <c r="D12" s="474"/>
      <c r="E12" s="473">
        <v>6.7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6530</v>
      </c>
      <c r="B15" s="23">
        <f>E42</f>
        <v>6527</v>
      </c>
      <c r="C15" s="24">
        <v>6350</v>
      </c>
      <c r="D15" s="24">
        <v>6628</v>
      </c>
      <c r="E15" s="24">
        <f>B15-A15</f>
        <v>-3</v>
      </c>
      <c r="F15" s="24">
        <v>1100</v>
      </c>
      <c r="G15" s="24">
        <v>1103</v>
      </c>
      <c r="H15" s="58">
        <v>4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1179</v>
      </c>
      <c r="C17" s="467"/>
      <c r="D17" s="107" t="s">
        <v>948</v>
      </c>
      <c r="E17" s="468" t="s">
        <v>614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1181</v>
      </c>
      <c r="F18" s="19"/>
      <c r="G18" s="352" t="s">
        <v>3116</v>
      </c>
      <c r="H18" s="380">
        <v>159</v>
      </c>
    </row>
    <row r="19" spans="1:8" s="7" customFormat="1" ht="12.75" customHeight="1">
      <c r="A19" s="36" t="s">
        <v>946</v>
      </c>
      <c r="B19" s="464" t="s">
        <v>1180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1158</v>
      </c>
      <c r="C21" s="464"/>
      <c r="D21" s="464"/>
      <c r="E21" s="464"/>
      <c r="F21" s="464"/>
      <c r="G21" s="464"/>
      <c r="H21" s="464"/>
    </row>
    <row r="22" spans="1:8" s="7" customFormat="1" ht="12.75">
      <c r="A22" s="470"/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47" t="s">
        <v>927</v>
      </c>
      <c r="B25" s="547"/>
      <c r="C25" s="138" t="s">
        <v>956</v>
      </c>
      <c r="D25" s="464" t="s">
        <v>1178</v>
      </c>
      <c r="E25" s="465"/>
      <c r="F25" s="465"/>
      <c r="G25" s="468" t="s">
        <v>1165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25.5" customHeight="1">
      <c r="A28" s="61" t="s">
        <v>2240</v>
      </c>
      <c r="B28" s="78" t="s">
        <v>2241</v>
      </c>
      <c r="C28" s="78" t="s">
        <v>2242</v>
      </c>
      <c r="D28" s="62" t="s">
        <v>2243</v>
      </c>
      <c r="E28" s="63">
        <v>6530</v>
      </c>
      <c r="F28" s="62" t="s">
        <v>2117</v>
      </c>
      <c r="G28" s="500" t="s">
        <v>2250</v>
      </c>
      <c r="H28" s="461"/>
    </row>
    <row r="29" spans="1:8" s="30" customFormat="1" ht="12.75">
      <c r="A29" s="52" t="s">
        <v>1027</v>
      </c>
      <c r="B29" s="79" t="s">
        <v>2244</v>
      </c>
      <c r="C29" s="79" t="s">
        <v>2245</v>
      </c>
      <c r="D29" s="53" t="s">
        <v>1025</v>
      </c>
      <c r="E29" s="54">
        <v>6529</v>
      </c>
      <c r="F29" s="53" t="s">
        <v>2122</v>
      </c>
      <c r="G29" s="498" t="s">
        <v>2248</v>
      </c>
      <c r="H29" s="453"/>
    </row>
    <row r="30" spans="1:8" s="30" customFormat="1" ht="12.75">
      <c r="A30" s="52" t="s">
        <v>1028</v>
      </c>
      <c r="B30" s="79" t="s">
        <v>2246</v>
      </c>
      <c r="C30" s="79" t="s">
        <v>2247</v>
      </c>
      <c r="D30" s="53" t="s">
        <v>1026</v>
      </c>
      <c r="E30" s="54">
        <v>6554</v>
      </c>
      <c r="F30" s="53" t="s">
        <v>2122</v>
      </c>
      <c r="G30" s="498" t="s">
        <v>2249</v>
      </c>
      <c r="H30" s="453"/>
    </row>
    <row r="31" spans="1:8" s="30" customFormat="1" ht="27" customHeight="1">
      <c r="A31" s="52" t="s">
        <v>2251</v>
      </c>
      <c r="B31" s="79" t="s">
        <v>2252</v>
      </c>
      <c r="C31" s="79" t="s">
        <v>2253</v>
      </c>
      <c r="D31" s="53" t="s">
        <v>2254</v>
      </c>
      <c r="E31" s="54">
        <v>6620</v>
      </c>
      <c r="F31" s="53" t="s">
        <v>2122</v>
      </c>
      <c r="G31" s="498" t="s">
        <v>2255</v>
      </c>
      <c r="H31" s="453"/>
    </row>
    <row r="32" spans="1:8" s="30" customFormat="1" ht="12.75">
      <c r="A32" s="52" t="s">
        <v>2256</v>
      </c>
      <c r="B32" s="79" t="s">
        <v>2257</v>
      </c>
      <c r="C32" s="79" t="s">
        <v>2258</v>
      </c>
      <c r="D32" s="53" t="s">
        <v>1461</v>
      </c>
      <c r="E32" s="54">
        <v>6628</v>
      </c>
      <c r="F32" s="53" t="s">
        <v>2122</v>
      </c>
      <c r="G32" s="498" t="s">
        <v>2860</v>
      </c>
      <c r="H32" s="453"/>
    </row>
    <row r="33" spans="1:8" s="30" customFormat="1" ht="12.75">
      <c r="A33" s="52" t="s">
        <v>2251</v>
      </c>
      <c r="B33" s="501" t="s">
        <v>2123</v>
      </c>
      <c r="C33" s="501"/>
      <c r="D33" s="501"/>
      <c r="E33" s="501"/>
      <c r="F33" s="501"/>
      <c r="G33" s="498" t="s">
        <v>1010</v>
      </c>
      <c r="H33" s="453"/>
    </row>
    <row r="34" spans="1:8" s="30" customFormat="1" ht="12.75">
      <c r="A34" s="52" t="s">
        <v>1011</v>
      </c>
      <c r="B34" s="79" t="s">
        <v>1012</v>
      </c>
      <c r="C34" s="79" t="s">
        <v>1013</v>
      </c>
      <c r="D34" s="53" t="s">
        <v>1014</v>
      </c>
      <c r="E34" s="54">
        <v>6464</v>
      </c>
      <c r="F34" s="53" t="s">
        <v>1253</v>
      </c>
      <c r="G34" s="498" t="s">
        <v>1015</v>
      </c>
      <c r="H34" s="453"/>
    </row>
    <row r="35" spans="1:8" s="30" customFormat="1" ht="12.75">
      <c r="A35" s="52" t="s">
        <v>1159</v>
      </c>
      <c r="B35" s="79" t="s">
        <v>1016</v>
      </c>
      <c r="C35" s="79" t="s">
        <v>2572</v>
      </c>
      <c r="D35" s="53" t="s">
        <v>1017</v>
      </c>
      <c r="E35" s="54">
        <v>6484</v>
      </c>
      <c r="F35" s="53" t="s">
        <v>2122</v>
      </c>
      <c r="G35" s="498" t="s">
        <v>1018</v>
      </c>
      <c r="H35" s="453"/>
    </row>
    <row r="36" spans="1:8" s="30" customFormat="1" ht="12.75">
      <c r="A36" s="52" t="s">
        <v>1139</v>
      </c>
      <c r="B36" s="79" t="s">
        <v>1019</v>
      </c>
      <c r="C36" s="79" t="s">
        <v>1020</v>
      </c>
      <c r="D36" s="53" t="s">
        <v>1140</v>
      </c>
      <c r="E36" s="54">
        <v>6567</v>
      </c>
      <c r="F36" s="53" t="s">
        <v>2122</v>
      </c>
      <c r="G36" s="498" t="s">
        <v>1023</v>
      </c>
      <c r="H36" s="453"/>
    </row>
    <row r="37" spans="1:8" s="30" customFormat="1" ht="12.75">
      <c r="A37" s="52" t="s">
        <v>1141</v>
      </c>
      <c r="B37" s="79" t="s">
        <v>1021</v>
      </c>
      <c r="C37" s="79" t="s">
        <v>1022</v>
      </c>
      <c r="D37" s="53" t="s">
        <v>1142</v>
      </c>
      <c r="E37" s="54">
        <v>6618</v>
      </c>
      <c r="F37" s="53" t="s">
        <v>2122</v>
      </c>
      <c r="G37" s="498" t="s">
        <v>1024</v>
      </c>
      <c r="H37" s="453"/>
    </row>
    <row r="38" spans="1:8" s="30" customFormat="1" ht="12.75">
      <c r="A38" s="52" t="s">
        <v>1029</v>
      </c>
      <c r="B38" s="79" t="s">
        <v>1030</v>
      </c>
      <c r="C38" s="79" t="s">
        <v>1031</v>
      </c>
      <c r="D38" s="53" t="s">
        <v>1032</v>
      </c>
      <c r="E38" s="54">
        <v>6525</v>
      </c>
      <c r="F38" s="53" t="s">
        <v>2122</v>
      </c>
      <c r="G38" s="498" t="s">
        <v>1033</v>
      </c>
      <c r="H38" s="453"/>
    </row>
    <row r="39" spans="1:8" s="30" customFormat="1" ht="12.75">
      <c r="A39" s="52" t="s">
        <v>1027</v>
      </c>
      <c r="B39" s="501" t="s">
        <v>2123</v>
      </c>
      <c r="C39" s="501"/>
      <c r="D39" s="501"/>
      <c r="E39" s="501"/>
      <c r="F39" s="501"/>
      <c r="G39" s="498" t="s">
        <v>1034</v>
      </c>
      <c r="H39" s="453"/>
    </row>
    <row r="40" spans="1:8" s="30" customFormat="1" ht="12.75">
      <c r="A40" s="52" t="s">
        <v>2240</v>
      </c>
      <c r="B40" s="501" t="s">
        <v>2123</v>
      </c>
      <c r="C40" s="501"/>
      <c r="D40" s="501"/>
      <c r="E40" s="501"/>
      <c r="F40" s="501"/>
      <c r="G40" s="498" t="s">
        <v>1035</v>
      </c>
      <c r="H40" s="453"/>
    </row>
    <row r="41" spans="1:8" s="30" customFormat="1" ht="12.75">
      <c r="A41" s="52" t="s">
        <v>1160</v>
      </c>
      <c r="B41" s="79" t="s">
        <v>1161</v>
      </c>
      <c r="C41" s="79" t="s">
        <v>1162</v>
      </c>
      <c r="D41" s="79" t="s">
        <v>1163</v>
      </c>
      <c r="E41" s="306">
        <v>6566</v>
      </c>
      <c r="F41" s="79" t="s">
        <v>2122</v>
      </c>
      <c r="G41" s="498" t="s">
        <v>1164</v>
      </c>
      <c r="H41" s="453"/>
    </row>
    <row r="42" spans="1:8" s="30" customFormat="1" ht="12.75">
      <c r="A42" s="52" t="s">
        <v>1036</v>
      </c>
      <c r="B42" s="79" t="s">
        <v>1037</v>
      </c>
      <c r="C42" s="79" t="s">
        <v>1038</v>
      </c>
      <c r="D42" s="79" t="s">
        <v>1039</v>
      </c>
      <c r="E42" s="306">
        <v>6527</v>
      </c>
      <c r="F42" s="79" t="s">
        <v>2122</v>
      </c>
      <c r="G42" s="498" t="s">
        <v>1040</v>
      </c>
      <c r="H42" s="453"/>
    </row>
    <row r="43" spans="1:8" s="30" customFormat="1" ht="12.75">
      <c r="A43" s="52" t="s">
        <v>1046</v>
      </c>
      <c r="B43" s="79" t="s">
        <v>1047</v>
      </c>
      <c r="C43" s="79" t="s">
        <v>1048</v>
      </c>
      <c r="D43" s="79" t="s">
        <v>1049</v>
      </c>
      <c r="E43" s="306">
        <v>6368</v>
      </c>
      <c r="F43" s="79" t="s">
        <v>2091</v>
      </c>
      <c r="G43" s="498" t="s">
        <v>1116</v>
      </c>
      <c r="H43" s="453"/>
    </row>
    <row r="44" spans="1:8" s="30" customFormat="1" ht="12.75">
      <c r="A44" s="52" t="s">
        <v>1041</v>
      </c>
      <c r="B44" s="79" t="s">
        <v>1042</v>
      </c>
      <c r="C44" s="79" t="s">
        <v>1043</v>
      </c>
      <c r="D44" s="79" t="s">
        <v>1044</v>
      </c>
      <c r="E44" s="306">
        <v>6338</v>
      </c>
      <c r="F44" s="79" t="s">
        <v>2122</v>
      </c>
      <c r="G44" s="498" t="s">
        <v>1045</v>
      </c>
      <c r="H44" s="453"/>
    </row>
    <row r="45" spans="1:8" s="30" customFormat="1" ht="12.75">
      <c r="A45" s="52" t="s">
        <v>1117</v>
      </c>
      <c r="B45" s="79" t="s">
        <v>1118</v>
      </c>
      <c r="C45" s="79" t="s">
        <v>1119</v>
      </c>
      <c r="D45" s="79" t="s">
        <v>1120</v>
      </c>
      <c r="E45" s="306">
        <v>6354</v>
      </c>
      <c r="F45" s="79" t="s">
        <v>2091</v>
      </c>
      <c r="G45" s="498" t="s">
        <v>1116</v>
      </c>
      <c r="H45" s="453"/>
    </row>
    <row r="46" spans="1:8" s="30" customFormat="1" ht="12.75">
      <c r="A46" s="52" t="s">
        <v>625</v>
      </c>
      <c r="B46" s="79" t="s">
        <v>626</v>
      </c>
      <c r="C46" s="79" t="s">
        <v>627</v>
      </c>
      <c r="D46" s="79" t="s">
        <v>628</v>
      </c>
      <c r="E46" s="306">
        <v>6450</v>
      </c>
      <c r="F46" s="79" t="s">
        <v>2091</v>
      </c>
      <c r="G46" s="498" t="s">
        <v>1116</v>
      </c>
      <c r="H46" s="453"/>
    </row>
    <row r="47" spans="1:8" s="30" customFormat="1" ht="12.75">
      <c r="A47" s="52" t="s">
        <v>1121</v>
      </c>
      <c r="B47" s="79" t="s">
        <v>1019</v>
      </c>
      <c r="C47" s="79" t="s">
        <v>1122</v>
      </c>
      <c r="D47" s="79" t="s">
        <v>1123</v>
      </c>
      <c r="E47" s="306">
        <v>6431</v>
      </c>
      <c r="F47" s="79" t="s">
        <v>2122</v>
      </c>
      <c r="G47" s="498" t="s">
        <v>1143</v>
      </c>
      <c r="H47" s="453"/>
    </row>
    <row r="48" spans="1:8" s="30" customFormat="1" ht="12.75">
      <c r="A48" s="52" t="s">
        <v>1124</v>
      </c>
      <c r="B48" s="79" t="s">
        <v>1125</v>
      </c>
      <c r="C48" s="79" t="s">
        <v>1126</v>
      </c>
      <c r="D48" s="79" t="s">
        <v>1127</v>
      </c>
      <c r="E48" s="306">
        <v>6421</v>
      </c>
      <c r="F48" s="79" t="s">
        <v>2122</v>
      </c>
      <c r="G48" s="498" t="s">
        <v>1128</v>
      </c>
      <c r="H48" s="453"/>
    </row>
    <row r="49" spans="1:8" s="30" customFormat="1" ht="12.75">
      <c r="A49" s="52" t="s">
        <v>1129</v>
      </c>
      <c r="B49" s="79" t="s">
        <v>1130</v>
      </c>
      <c r="C49" s="79" t="s">
        <v>1131</v>
      </c>
      <c r="D49" s="53" t="s">
        <v>1132</v>
      </c>
      <c r="E49" s="306">
        <v>6481</v>
      </c>
      <c r="F49" s="53" t="s">
        <v>2122</v>
      </c>
      <c r="G49" s="498" t="s">
        <v>1133</v>
      </c>
      <c r="H49" s="453"/>
    </row>
    <row r="50" spans="1:8" s="30" customFormat="1" ht="12.75">
      <c r="A50" s="52" t="s">
        <v>1124</v>
      </c>
      <c r="B50" s="501" t="s">
        <v>2123</v>
      </c>
      <c r="C50" s="501"/>
      <c r="D50" s="501"/>
      <c r="E50" s="501"/>
      <c r="F50" s="501"/>
      <c r="G50" s="498" t="s">
        <v>1134</v>
      </c>
      <c r="H50" s="453"/>
    </row>
    <row r="51" spans="1:8" s="30" customFormat="1" ht="12.75">
      <c r="A51" s="52" t="s">
        <v>1135</v>
      </c>
      <c r="B51" s="79" t="s">
        <v>1136</v>
      </c>
      <c r="C51" s="79" t="s">
        <v>1137</v>
      </c>
      <c r="D51" s="53" t="s">
        <v>1138</v>
      </c>
      <c r="E51" s="306">
        <v>6438</v>
      </c>
      <c r="F51" s="53" t="s">
        <v>2122</v>
      </c>
      <c r="G51" s="498" t="s">
        <v>1144</v>
      </c>
      <c r="H51" s="453"/>
    </row>
    <row r="52" spans="1:8" s="30" customFormat="1" ht="12.75">
      <c r="A52" s="52" t="s">
        <v>1139</v>
      </c>
      <c r="B52" s="501" t="s">
        <v>2123</v>
      </c>
      <c r="C52" s="501"/>
      <c r="D52" s="501"/>
      <c r="E52" s="501"/>
      <c r="F52" s="501"/>
      <c r="G52" s="498" t="s">
        <v>1145</v>
      </c>
      <c r="H52" s="453"/>
    </row>
    <row r="53" spans="1:8" s="30" customFormat="1" ht="12.75">
      <c r="A53" s="52" t="s">
        <v>1141</v>
      </c>
      <c r="B53" s="501" t="s">
        <v>2123</v>
      </c>
      <c r="C53" s="501"/>
      <c r="D53" s="501"/>
      <c r="E53" s="501"/>
      <c r="F53" s="501"/>
      <c r="G53" s="498" t="s">
        <v>1146</v>
      </c>
      <c r="H53" s="453"/>
    </row>
    <row r="54" spans="1:8" s="30" customFormat="1" ht="25.5" customHeight="1">
      <c r="A54" s="52" t="s">
        <v>1147</v>
      </c>
      <c r="B54" s="79" t="s">
        <v>1148</v>
      </c>
      <c r="C54" s="79" t="s">
        <v>1149</v>
      </c>
      <c r="D54" s="79" t="s">
        <v>1150</v>
      </c>
      <c r="E54" s="306">
        <v>6473</v>
      </c>
      <c r="F54" s="285" t="s">
        <v>2122</v>
      </c>
      <c r="G54" s="498" t="s">
        <v>1151</v>
      </c>
      <c r="H54" s="453"/>
    </row>
    <row r="55" spans="1:8" s="30" customFormat="1" ht="12.75">
      <c r="A55" s="52" t="s">
        <v>1152</v>
      </c>
      <c r="B55" s="79" t="s">
        <v>1153</v>
      </c>
      <c r="C55" s="79" t="s">
        <v>1154</v>
      </c>
      <c r="D55" s="53" t="s">
        <v>1155</v>
      </c>
      <c r="E55" s="306">
        <v>6424</v>
      </c>
      <c r="F55" s="53" t="s">
        <v>2122</v>
      </c>
      <c r="G55" s="498" t="s">
        <v>1156</v>
      </c>
      <c r="H55" s="453"/>
    </row>
    <row r="56" spans="1:8" s="30" customFormat="1" ht="13.5" thickBot="1">
      <c r="A56" s="55" t="s">
        <v>1036</v>
      </c>
      <c r="B56" s="529" t="s">
        <v>2123</v>
      </c>
      <c r="C56" s="529"/>
      <c r="D56" s="529"/>
      <c r="E56" s="529"/>
      <c r="F56" s="529"/>
      <c r="G56" s="499" t="s">
        <v>1157</v>
      </c>
      <c r="H56" s="455"/>
    </row>
    <row r="57" spans="1:8" s="30" customFormat="1" ht="12.75">
      <c r="A57" s="48"/>
      <c r="B57" s="83"/>
      <c r="C57" s="83"/>
      <c r="D57" s="49"/>
      <c r="E57" s="50"/>
      <c r="F57" s="49"/>
      <c r="G57" s="49"/>
      <c r="H57" s="51"/>
    </row>
  </sheetData>
  <sheetProtection/>
  <mergeCells count="67">
    <mergeCell ref="G46:H46"/>
    <mergeCell ref="G56:H56"/>
    <mergeCell ref="G28:H28"/>
    <mergeCell ref="G55:H55"/>
    <mergeCell ref="G32:H32"/>
    <mergeCell ref="G35:H35"/>
    <mergeCell ref="G54:H54"/>
    <mergeCell ref="G36:H36"/>
    <mergeCell ref="G37:H37"/>
    <mergeCell ref="G38:H38"/>
    <mergeCell ref="G4:H5"/>
    <mergeCell ref="D25:F25"/>
    <mergeCell ref="B17:C17"/>
    <mergeCell ref="E17:H17"/>
    <mergeCell ref="B21:H22"/>
    <mergeCell ref="G24:H24"/>
    <mergeCell ref="G25:H25"/>
    <mergeCell ref="B19:H19"/>
    <mergeCell ref="A24:B24"/>
    <mergeCell ref="A25:B25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7:H9"/>
    <mergeCell ref="A21:A22"/>
    <mergeCell ref="E11:F11"/>
    <mergeCell ref="A10:H10"/>
    <mergeCell ref="A13:H13"/>
    <mergeCell ref="A12:B12"/>
    <mergeCell ref="C12:D12"/>
    <mergeCell ref="E12:F12"/>
    <mergeCell ref="G48:H48"/>
    <mergeCell ref="B9:C9"/>
    <mergeCell ref="B8:C8"/>
    <mergeCell ref="G33:H33"/>
    <mergeCell ref="G34:H34"/>
    <mergeCell ref="D24:F24"/>
    <mergeCell ref="G27:H27"/>
    <mergeCell ref="G29:H29"/>
    <mergeCell ref="G30:H30"/>
    <mergeCell ref="G31:H31"/>
    <mergeCell ref="G51:H51"/>
    <mergeCell ref="G39:H39"/>
    <mergeCell ref="G49:H49"/>
    <mergeCell ref="B33:F33"/>
    <mergeCell ref="B39:F39"/>
    <mergeCell ref="G40:H40"/>
    <mergeCell ref="G42:H42"/>
    <mergeCell ref="G44:H44"/>
    <mergeCell ref="G45:H45"/>
    <mergeCell ref="G47:H47"/>
    <mergeCell ref="B50:F50"/>
    <mergeCell ref="B40:F40"/>
    <mergeCell ref="B56:F56"/>
    <mergeCell ref="G41:H41"/>
    <mergeCell ref="G52:H52"/>
    <mergeCell ref="G53:H53"/>
    <mergeCell ref="B52:F52"/>
    <mergeCell ref="B53:F53"/>
    <mergeCell ref="G43:H43"/>
    <mergeCell ref="G50:H50"/>
  </mergeCells>
  <hyperlinks>
    <hyperlink ref="A2:B2" location="Overview!A1" tooltip="Go to Trail Network Overview sheet" display="Trail Network Overview"/>
    <hyperlink ref="B8:C8" r:id="rId1" display="springsov tndougl"/>
    <hyperlink ref="D4:E4" location="Foothills!A1" display="Foothills Trail"/>
    <hyperlink ref="B9:C9" r:id="rId2" display="elpasoco.com/Parks/Facilities"/>
  </hyperlinks>
  <printOptions/>
  <pageMargins left="1" right="0.75" top="0.75" bottom="0.75" header="0.5" footer="0.5"/>
  <pageSetup fitToHeight="1" fitToWidth="1" horizontalDpi="600" verticalDpi="600" orientation="portrait" r:id="rId3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G7" sqref="G7:H9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57421875" style="0" customWidth="1"/>
    <col min="8" max="8" width="32.421875" style="0" customWidth="1"/>
  </cols>
  <sheetData>
    <row r="1" spans="1:8" ht="24" customHeight="1">
      <c r="A1" s="478" t="s">
        <v>1050</v>
      </c>
      <c r="B1" s="479"/>
      <c r="C1" s="480" t="s">
        <v>1512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715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42" t="s">
        <v>1074</v>
      </c>
      <c r="C4" s="29" t="s">
        <v>2119</v>
      </c>
      <c r="D4" s="483" t="s">
        <v>1211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2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COUNT(E28:E35)</f>
        <v>8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40076</v>
      </c>
      <c r="G7" s="487"/>
      <c r="H7" s="487"/>
    </row>
    <row r="8" spans="1:8" ht="12.75">
      <c r="A8" s="105" t="s">
        <v>2945</v>
      </c>
      <c r="B8" s="489"/>
      <c r="C8" s="489"/>
      <c r="D8" s="489"/>
      <c r="E8" s="489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3.7</v>
      </c>
      <c r="D12" s="474"/>
      <c r="E12" s="473">
        <v>2.5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6865</v>
      </c>
      <c r="B15" s="23">
        <f>E35</f>
        <v>7036</v>
      </c>
      <c r="C15" s="24">
        <v>6865</v>
      </c>
      <c r="D15" s="24">
        <v>7036</v>
      </c>
      <c r="E15" s="24">
        <f>B15-A15</f>
        <v>171</v>
      </c>
      <c r="F15" s="24">
        <v>223</v>
      </c>
      <c r="G15" s="24"/>
      <c r="H15" s="58">
        <v>1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374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469" t="s">
        <v>796</v>
      </c>
      <c r="F18" s="469"/>
      <c r="G18" s="352" t="s">
        <v>3116</v>
      </c>
      <c r="H18" s="380">
        <v>175</v>
      </c>
    </row>
    <row r="19" spans="1:8" s="7" customFormat="1" ht="12.75" customHeight="1">
      <c r="A19" s="36" t="s">
        <v>946</v>
      </c>
      <c r="B19" s="464" t="s">
        <v>290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375</v>
      </c>
      <c r="C21" s="464"/>
      <c r="D21" s="464"/>
      <c r="E21" s="464"/>
      <c r="F21" s="464"/>
      <c r="G21" s="464"/>
      <c r="H21" s="464"/>
    </row>
    <row r="22" spans="1:8" s="7" customFormat="1" ht="12.75">
      <c r="A22" s="470"/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24.75" customHeight="1">
      <c r="A25" s="548" t="s">
        <v>931</v>
      </c>
      <c r="B25" s="548"/>
      <c r="C25" s="201" t="s">
        <v>934</v>
      </c>
      <c r="D25" s="464" t="s">
        <v>379</v>
      </c>
      <c r="E25" s="465"/>
      <c r="F25" s="465"/>
      <c r="G25" s="466" t="s">
        <v>714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1083</v>
      </c>
      <c r="B28" s="78" t="s">
        <v>1077</v>
      </c>
      <c r="C28" s="78" t="s">
        <v>1078</v>
      </c>
      <c r="D28" s="62" t="s">
        <v>1075</v>
      </c>
      <c r="E28" s="63">
        <v>6865</v>
      </c>
      <c r="F28" s="62" t="s">
        <v>2122</v>
      </c>
      <c r="G28" s="500" t="s">
        <v>1076</v>
      </c>
      <c r="H28" s="461"/>
    </row>
    <row r="29" spans="1:8" s="30" customFormat="1" ht="12.75">
      <c r="A29" s="52" t="s">
        <v>1084</v>
      </c>
      <c r="B29" s="79" t="s">
        <v>1085</v>
      </c>
      <c r="C29" s="79" t="s">
        <v>1086</v>
      </c>
      <c r="D29" s="53" t="s">
        <v>1087</v>
      </c>
      <c r="E29" s="54">
        <v>6898</v>
      </c>
      <c r="F29" s="53" t="s">
        <v>1253</v>
      </c>
      <c r="G29" s="498" t="s">
        <v>1088</v>
      </c>
      <c r="H29" s="453"/>
    </row>
    <row r="30" spans="1:8" s="30" customFormat="1" ht="12.75" customHeight="1">
      <c r="A30" s="52" t="s">
        <v>1089</v>
      </c>
      <c r="B30" s="79" t="s">
        <v>1090</v>
      </c>
      <c r="C30" s="79" t="s">
        <v>1091</v>
      </c>
      <c r="D30" s="53" t="s">
        <v>1092</v>
      </c>
      <c r="E30" s="54">
        <v>6912</v>
      </c>
      <c r="F30" s="53" t="s">
        <v>2091</v>
      </c>
      <c r="G30" s="498" t="s">
        <v>1093</v>
      </c>
      <c r="H30" s="453"/>
    </row>
    <row r="31" spans="1:8" s="30" customFormat="1" ht="12.75">
      <c r="A31" s="52" t="s">
        <v>1094</v>
      </c>
      <c r="B31" s="79" t="s">
        <v>1095</v>
      </c>
      <c r="C31" s="79" t="s">
        <v>1096</v>
      </c>
      <c r="D31" s="53" t="s">
        <v>1097</v>
      </c>
      <c r="E31" s="54">
        <v>6929</v>
      </c>
      <c r="F31" s="53" t="s">
        <v>2091</v>
      </c>
      <c r="G31" s="498" t="s">
        <v>1098</v>
      </c>
      <c r="H31" s="453"/>
    </row>
    <row r="32" spans="1:8" s="30" customFormat="1" ht="12.75">
      <c r="A32" s="52" t="s">
        <v>1100</v>
      </c>
      <c r="B32" s="79" t="s">
        <v>1585</v>
      </c>
      <c r="C32" s="79" t="s">
        <v>1099</v>
      </c>
      <c r="D32" s="53" t="s">
        <v>1049</v>
      </c>
      <c r="E32" s="54">
        <v>6988</v>
      </c>
      <c r="F32" s="53" t="s">
        <v>2091</v>
      </c>
      <c r="G32" s="498" t="s">
        <v>1109</v>
      </c>
      <c r="H32" s="453"/>
    </row>
    <row r="33" spans="1:8" s="30" customFormat="1" ht="12.75">
      <c r="A33" s="52" t="s">
        <v>1104</v>
      </c>
      <c r="B33" s="79" t="s">
        <v>1101</v>
      </c>
      <c r="C33" s="79" t="s">
        <v>1102</v>
      </c>
      <c r="D33" s="53" t="s">
        <v>1120</v>
      </c>
      <c r="E33" s="54">
        <v>6966</v>
      </c>
      <c r="F33" s="53" t="s">
        <v>2091</v>
      </c>
      <c r="G33" s="498" t="s">
        <v>1103</v>
      </c>
      <c r="H33" s="453"/>
    </row>
    <row r="34" spans="1:8" s="30" customFormat="1" ht="12.75">
      <c r="A34" s="52" t="s">
        <v>1105</v>
      </c>
      <c r="B34" s="79" t="s">
        <v>1106</v>
      </c>
      <c r="C34" s="79" t="s">
        <v>1107</v>
      </c>
      <c r="D34" s="53" t="s">
        <v>628</v>
      </c>
      <c r="E34" s="54">
        <v>6982</v>
      </c>
      <c r="F34" s="53" t="s">
        <v>2091</v>
      </c>
      <c r="G34" s="498" t="s">
        <v>1108</v>
      </c>
      <c r="H34" s="453"/>
    </row>
    <row r="35" spans="1:8" s="30" customFormat="1" ht="13.5" thickBot="1">
      <c r="A35" s="55" t="s">
        <v>1110</v>
      </c>
      <c r="B35" s="80" t="s">
        <v>1112</v>
      </c>
      <c r="C35" s="80" t="s">
        <v>1113</v>
      </c>
      <c r="D35" s="56" t="s">
        <v>1111</v>
      </c>
      <c r="E35" s="57">
        <v>7036</v>
      </c>
      <c r="F35" s="56" t="s">
        <v>2122</v>
      </c>
      <c r="G35" s="499" t="s">
        <v>1114</v>
      </c>
      <c r="H35" s="455"/>
    </row>
    <row r="36" spans="1:8" s="30" customFormat="1" ht="12.75">
      <c r="A36" s="48"/>
      <c r="B36" s="83"/>
      <c r="C36" s="83"/>
      <c r="D36" s="49"/>
      <c r="E36" s="50"/>
      <c r="F36" s="49"/>
      <c r="G36" s="49"/>
      <c r="H36" s="51"/>
    </row>
  </sheetData>
  <sheetProtection/>
  <mergeCells count="39">
    <mergeCell ref="D24:F24"/>
    <mergeCell ref="G35:H35"/>
    <mergeCell ref="G28:H28"/>
    <mergeCell ref="G27:H27"/>
    <mergeCell ref="G29:H29"/>
    <mergeCell ref="G30:H30"/>
    <mergeCell ref="G31:H31"/>
    <mergeCell ref="G32:H32"/>
    <mergeCell ref="G33:H33"/>
    <mergeCell ref="G34:H34"/>
    <mergeCell ref="G4:H5"/>
    <mergeCell ref="D25:F25"/>
    <mergeCell ref="B17:C17"/>
    <mergeCell ref="E17:H17"/>
    <mergeCell ref="B21:H22"/>
    <mergeCell ref="G24:H24"/>
    <mergeCell ref="G25:H25"/>
    <mergeCell ref="B19:H19"/>
    <mergeCell ref="A24:B24"/>
    <mergeCell ref="A25:B25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7:H9"/>
    <mergeCell ref="B8:E8"/>
    <mergeCell ref="A21:A22"/>
    <mergeCell ref="E11:F11"/>
    <mergeCell ref="A10:H10"/>
    <mergeCell ref="A13:H13"/>
    <mergeCell ref="A12:B12"/>
    <mergeCell ref="C12:D12"/>
    <mergeCell ref="E12:F12"/>
    <mergeCell ref="E18:F18"/>
  </mergeCells>
  <hyperlinks>
    <hyperlink ref="A2:B2" location="Overview!A1" tooltip="Go to Trail Network Overview sheet" display="Trail Network Overview"/>
    <hyperlink ref="D4:E4" location="RockIslandR!A1" display="Rock Island Regional"/>
  </hyperlinks>
  <printOptions/>
  <pageMargins left="1" right="0.75" top="0.75" bottom="0.75" header="0.5" footer="0.5"/>
  <pageSetup fitToHeight="1" fitToWidth="1" horizontalDpi="600" verticalDpi="60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E17" sqref="E17:H17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420</v>
      </c>
      <c r="B1" s="479"/>
      <c r="C1" s="480" t="s">
        <v>421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507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>
      <c r="A4" s="105" t="s">
        <v>2098</v>
      </c>
      <c r="B4" s="158" t="s">
        <v>422</v>
      </c>
      <c r="C4" s="29" t="s">
        <v>2119</v>
      </c>
      <c r="D4" s="483"/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COUNT(E27:E52)</f>
        <v>21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40359</v>
      </c>
      <c r="G7" s="487"/>
      <c r="H7" s="487"/>
    </row>
    <row r="8" spans="1:8" ht="12.75">
      <c r="A8" s="105" t="s">
        <v>2945</v>
      </c>
      <c r="B8" s="489" t="s">
        <v>506</v>
      </c>
      <c r="C8" s="489"/>
      <c r="D8" s="489"/>
      <c r="E8" s="489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 t="s">
        <v>1768</v>
      </c>
      <c r="H11" s="12"/>
    </row>
    <row r="12" spans="1:8" ht="13.5" thickBot="1">
      <c r="A12" s="473"/>
      <c r="B12" s="473"/>
      <c r="C12" s="473">
        <v>14.8</v>
      </c>
      <c r="D12" s="474"/>
      <c r="E12" s="473">
        <v>11</v>
      </c>
      <c r="F12" s="473"/>
      <c r="G12" s="161">
        <v>13</v>
      </c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E27</f>
        <v>6747</v>
      </c>
      <c r="B15" s="23">
        <f>E27</f>
        <v>6747</v>
      </c>
      <c r="C15" s="24">
        <v>6644</v>
      </c>
      <c r="D15" s="24">
        <v>7444</v>
      </c>
      <c r="E15" s="24">
        <f>B15-A15</f>
        <v>0</v>
      </c>
      <c r="F15" s="554" t="s">
        <v>1769</v>
      </c>
      <c r="G15" s="554"/>
      <c r="H15" s="58">
        <v>5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1771</v>
      </c>
      <c r="C17" s="467"/>
      <c r="D17" s="107" t="s">
        <v>948</v>
      </c>
      <c r="E17" s="469" t="s">
        <v>1772</v>
      </c>
      <c r="F17" s="469"/>
      <c r="G17" s="469"/>
      <c r="H17" s="469"/>
    </row>
    <row r="18" spans="1:8" s="7" customFormat="1" ht="12.75">
      <c r="A18" s="21"/>
      <c r="B18" s="21"/>
      <c r="C18" s="18"/>
      <c r="D18" s="107" t="s">
        <v>2115</v>
      </c>
      <c r="E18" s="181" t="s">
        <v>1770</v>
      </c>
      <c r="F18" s="19"/>
      <c r="G18" s="352" t="s">
        <v>3116</v>
      </c>
      <c r="H18" s="380">
        <v>174</v>
      </c>
    </row>
    <row r="19" spans="1:8" s="7" customFormat="1" ht="12.75" customHeight="1">
      <c r="A19" s="36" t="s">
        <v>946</v>
      </c>
      <c r="B19" s="464" t="s">
        <v>140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528" t="s">
        <v>783</v>
      </c>
      <c r="C21" s="528"/>
      <c r="D21" s="528"/>
      <c r="E21" s="528"/>
      <c r="F21" s="528"/>
      <c r="G21" s="528"/>
      <c r="H21" s="528"/>
    </row>
    <row r="22" spans="1:8" s="7" customFormat="1" ht="12.75">
      <c r="A22" s="470"/>
      <c r="B22" s="528"/>
      <c r="C22" s="528"/>
      <c r="D22" s="528"/>
      <c r="E22" s="528"/>
      <c r="F22" s="528"/>
      <c r="G22" s="528"/>
      <c r="H22" s="528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3.5" thickBot="1">
      <c r="A25" s="549" t="s">
        <v>2079</v>
      </c>
      <c r="B25" s="550"/>
      <c r="C25" s="202" t="s">
        <v>2079</v>
      </c>
      <c r="D25" s="551" t="s">
        <v>1767</v>
      </c>
      <c r="E25" s="552"/>
      <c r="F25" s="552"/>
      <c r="G25" s="552"/>
      <c r="H25" s="553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12.75">
      <c r="A27" s="61" t="s">
        <v>136</v>
      </c>
      <c r="B27" s="78" t="s">
        <v>137</v>
      </c>
      <c r="C27" s="78" t="s">
        <v>148</v>
      </c>
      <c r="D27" s="62" t="s">
        <v>138</v>
      </c>
      <c r="E27" s="63">
        <v>6747</v>
      </c>
      <c r="F27" s="62" t="s">
        <v>2117</v>
      </c>
      <c r="G27" s="500" t="s">
        <v>139</v>
      </c>
      <c r="H27" s="461"/>
    </row>
    <row r="28" spans="1:8" s="30" customFormat="1" ht="12.75">
      <c r="A28" s="52" t="s">
        <v>170</v>
      </c>
      <c r="B28" s="79" t="s">
        <v>141</v>
      </c>
      <c r="C28" s="79" t="s">
        <v>147</v>
      </c>
      <c r="D28" s="53" t="s">
        <v>142</v>
      </c>
      <c r="E28" s="54">
        <v>6718</v>
      </c>
      <c r="F28" s="53" t="s">
        <v>2091</v>
      </c>
      <c r="G28" s="498" t="s">
        <v>143</v>
      </c>
      <c r="H28" s="453"/>
    </row>
    <row r="29" spans="1:8" s="30" customFormat="1" ht="12.75">
      <c r="A29" s="52" t="s">
        <v>144</v>
      </c>
      <c r="B29" s="79" t="s">
        <v>145</v>
      </c>
      <c r="C29" s="79" t="s">
        <v>146</v>
      </c>
      <c r="D29" s="53" t="s">
        <v>149</v>
      </c>
      <c r="E29" s="54">
        <v>6766</v>
      </c>
      <c r="F29" s="53" t="s">
        <v>23</v>
      </c>
      <c r="G29" s="498" t="s">
        <v>508</v>
      </c>
      <c r="H29" s="453"/>
    </row>
    <row r="30" spans="1:8" s="30" customFormat="1" ht="12.75">
      <c r="A30" s="52" t="s">
        <v>150</v>
      </c>
      <c r="B30" s="79" t="s">
        <v>151</v>
      </c>
      <c r="C30" s="79" t="s">
        <v>152</v>
      </c>
      <c r="D30" s="53" t="s">
        <v>510</v>
      </c>
      <c r="E30" s="54">
        <v>6869</v>
      </c>
      <c r="F30" s="53" t="s">
        <v>23</v>
      </c>
      <c r="G30" s="498" t="s">
        <v>509</v>
      </c>
      <c r="H30" s="453"/>
    </row>
    <row r="31" spans="1:8" s="30" customFormat="1" ht="12.75">
      <c r="A31" s="52" t="s">
        <v>156</v>
      </c>
      <c r="B31" s="79" t="s">
        <v>153</v>
      </c>
      <c r="C31" s="79" t="s">
        <v>154</v>
      </c>
      <c r="D31" s="53" t="s">
        <v>23</v>
      </c>
      <c r="E31" s="54">
        <v>6870</v>
      </c>
      <c r="F31" s="53" t="s">
        <v>23</v>
      </c>
      <c r="G31" s="498" t="s">
        <v>155</v>
      </c>
      <c r="H31" s="453"/>
    </row>
    <row r="32" spans="1:8" s="30" customFormat="1" ht="12.75">
      <c r="A32" s="52" t="s">
        <v>157</v>
      </c>
      <c r="B32" s="79" t="s">
        <v>158</v>
      </c>
      <c r="C32" s="79" t="s">
        <v>159</v>
      </c>
      <c r="D32" s="53" t="s">
        <v>23</v>
      </c>
      <c r="E32" s="54">
        <v>6946</v>
      </c>
      <c r="F32" s="53" t="s">
        <v>23</v>
      </c>
      <c r="G32" s="498" t="s">
        <v>160</v>
      </c>
      <c r="H32" s="453"/>
    </row>
    <row r="33" spans="1:8" s="30" customFormat="1" ht="12.75">
      <c r="A33" s="52" t="s">
        <v>164</v>
      </c>
      <c r="B33" s="79" t="s">
        <v>161</v>
      </c>
      <c r="C33" s="79" t="s">
        <v>162</v>
      </c>
      <c r="D33" s="53" t="s">
        <v>23</v>
      </c>
      <c r="E33" s="54">
        <v>6989</v>
      </c>
      <c r="F33" s="53" t="s">
        <v>23</v>
      </c>
      <c r="G33" s="498" t="s">
        <v>163</v>
      </c>
      <c r="H33" s="453"/>
    </row>
    <row r="34" spans="1:8" s="30" customFormat="1" ht="12.75">
      <c r="A34" s="52" t="s">
        <v>169</v>
      </c>
      <c r="B34" s="79" t="s">
        <v>165</v>
      </c>
      <c r="C34" s="79" t="s">
        <v>166</v>
      </c>
      <c r="D34" s="53" t="s">
        <v>168</v>
      </c>
      <c r="E34" s="54">
        <v>7444</v>
      </c>
      <c r="F34" s="53" t="s">
        <v>1068</v>
      </c>
      <c r="G34" s="498" t="s">
        <v>167</v>
      </c>
      <c r="H34" s="453"/>
    </row>
    <row r="35" spans="1:8" s="30" customFormat="1" ht="12.75">
      <c r="A35" s="52" t="s">
        <v>171</v>
      </c>
      <c r="B35" s="79" t="s">
        <v>172</v>
      </c>
      <c r="C35" s="79" t="s">
        <v>173</v>
      </c>
      <c r="D35" s="53" t="s">
        <v>174</v>
      </c>
      <c r="E35" s="54">
        <v>7432</v>
      </c>
      <c r="F35" s="53" t="s">
        <v>2117</v>
      </c>
      <c r="G35" s="498" t="s">
        <v>175</v>
      </c>
      <c r="H35" s="453"/>
    </row>
    <row r="36" spans="1:8" s="30" customFormat="1" ht="12.75">
      <c r="A36" s="52" t="s">
        <v>176</v>
      </c>
      <c r="B36" s="79" t="s">
        <v>177</v>
      </c>
      <c r="C36" s="79" t="s">
        <v>178</v>
      </c>
      <c r="D36" s="53" t="s">
        <v>1116</v>
      </c>
      <c r="E36" s="54">
        <v>7200</v>
      </c>
      <c r="F36" s="53" t="s">
        <v>2091</v>
      </c>
      <c r="G36" s="498" t="s">
        <v>1116</v>
      </c>
      <c r="H36" s="453"/>
    </row>
    <row r="37" spans="1:8" s="30" customFormat="1" ht="12.75">
      <c r="A37" s="52" t="s">
        <v>711</v>
      </c>
      <c r="B37" s="79" t="s">
        <v>1718</v>
      </c>
      <c r="C37" s="79" t="s">
        <v>1719</v>
      </c>
      <c r="D37" s="53" t="s">
        <v>1720</v>
      </c>
      <c r="E37" s="54">
        <v>7298</v>
      </c>
      <c r="F37" s="53" t="s">
        <v>2117</v>
      </c>
      <c r="G37" s="498" t="s">
        <v>1721</v>
      </c>
      <c r="H37" s="453"/>
    </row>
    <row r="38" spans="1:8" s="30" customFormat="1" ht="12.75">
      <c r="A38" s="52" t="s">
        <v>1722</v>
      </c>
      <c r="B38" s="79" t="s">
        <v>1723</v>
      </c>
      <c r="C38" s="79" t="s">
        <v>1724</v>
      </c>
      <c r="D38" s="53" t="s">
        <v>1725</v>
      </c>
      <c r="E38" s="54">
        <v>7261</v>
      </c>
      <c r="F38" s="53" t="s">
        <v>2110</v>
      </c>
      <c r="G38" s="498" t="s">
        <v>1725</v>
      </c>
      <c r="H38" s="453"/>
    </row>
    <row r="39" spans="1:8" s="30" customFormat="1" ht="12.75">
      <c r="A39" s="52" t="s">
        <v>1717</v>
      </c>
      <c r="B39" s="501" t="s">
        <v>2123</v>
      </c>
      <c r="C39" s="501"/>
      <c r="D39" s="501"/>
      <c r="E39" s="501"/>
      <c r="F39" s="501"/>
      <c r="G39" s="498"/>
      <c r="H39" s="453"/>
    </row>
    <row r="40" spans="1:8" s="30" customFormat="1" ht="12.75">
      <c r="A40" s="52" t="s">
        <v>1726</v>
      </c>
      <c r="B40" s="79" t="s">
        <v>1727</v>
      </c>
      <c r="C40" s="79" t="s">
        <v>1728</v>
      </c>
      <c r="D40" s="53" t="s">
        <v>1116</v>
      </c>
      <c r="E40" s="54">
        <v>7170</v>
      </c>
      <c r="F40" s="53" t="s">
        <v>2091</v>
      </c>
      <c r="G40" s="498" t="s">
        <v>1729</v>
      </c>
      <c r="H40" s="453"/>
    </row>
    <row r="41" spans="1:8" s="30" customFormat="1" ht="12.75">
      <c r="A41" s="52" t="s">
        <v>1730</v>
      </c>
      <c r="B41" s="79" t="s">
        <v>1731</v>
      </c>
      <c r="C41" s="79" t="s">
        <v>1732</v>
      </c>
      <c r="D41" s="53" t="s">
        <v>1733</v>
      </c>
      <c r="E41" s="54">
        <v>7001</v>
      </c>
      <c r="F41" s="53" t="s">
        <v>23</v>
      </c>
      <c r="G41" s="498" t="s">
        <v>1734</v>
      </c>
      <c r="H41" s="453"/>
    </row>
    <row r="42" spans="1:8" s="30" customFormat="1" ht="12.75">
      <c r="A42" s="52" t="s">
        <v>1735</v>
      </c>
      <c r="B42" s="79" t="s">
        <v>1736</v>
      </c>
      <c r="C42" s="79" t="s">
        <v>1737</v>
      </c>
      <c r="D42" s="53" t="s">
        <v>1738</v>
      </c>
      <c r="E42" s="54">
        <v>7113</v>
      </c>
      <c r="F42" s="53" t="s">
        <v>2091</v>
      </c>
      <c r="G42" s="498" t="s">
        <v>1739</v>
      </c>
      <c r="H42" s="453"/>
    </row>
    <row r="43" spans="1:8" s="30" customFormat="1" ht="12.75">
      <c r="A43" s="52" t="s">
        <v>1740</v>
      </c>
      <c r="B43" s="79" t="s">
        <v>1741</v>
      </c>
      <c r="C43" s="79" t="s">
        <v>1031</v>
      </c>
      <c r="D43" s="53" t="s">
        <v>1742</v>
      </c>
      <c r="E43" s="54">
        <v>6917</v>
      </c>
      <c r="F43" s="53" t="s">
        <v>2091</v>
      </c>
      <c r="G43" s="498" t="s">
        <v>1743</v>
      </c>
      <c r="H43" s="453"/>
    </row>
    <row r="44" spans="1:8" s="30" customFormat="1" ht="37.5" customHeight="1">
      <c r="A44" s="52" t="s">
        <v>1744</v>
      </c>
      <c r="B44" s="79" t="s">
        <v>1745</v>
      </c>
      <c r="C44" s="79" t="s">
        <v>1746</v>
      </c>
      <c r="D44" s="53" t="s">
        <v>1747</v>
      </c>
      <c r="E44" s="54">
        <v>6755</v>
      </c>
      <c r="F44" s="53" t="s">
        <v>2122</v>
      </c>
      <c r="G44" s="498" t="s">
        <v>782</v>
      </c>
      <c r="H44" s="453"/>
    </row>
    <row r="45" spans="1:8" s="30" customFormat="1" ht="12.75">
      <c r="A45" s="52" t="s">
        <v>1748</v>
      </c>
      <c r="B45" s="79" t="s">
        <v>1749</v>
      </c>
      <c r="C45" s="79" t="s">
        <v>1750</v>
      </c>
      <c r="D45" s="53" t="s">
        <v>1751</v>
      </c>
      <c r="E45" s="54">
        <v>6680</v>
      </c>
      <c r="F45" s="53" t="s">
        <v>23</v>
      </c>
      <c r="G45" s="498" t="s">
        <v>1752</v>
      </c>
      <c r="H45" s="453"/>
    </row>
    <row r="46" spans="1:8" s="30" customFormat="1" ht="12.75">
      <c r="A46" s="52" t="s">
        <v>1753</v>
      </c>
      <c r="B46" s="79" t="s">
        <v>1754</v>
      </c>
      <c r="C46" s="79" t="s">
        <v>1755</v>
      </c>
      <c r="D46" s="53" t="s">
        <v>1756</v>
      </c>
      <c r="E46" s="54">
        <v>6712</v>
      </c>
      <c r="F46" s="53" t="s">
        <v>1757</v>
      </c>
      <c r="G46" s="498" t="s">
        <v>1758</v>
      </c>
      <c r="H46" s="453"/>
    </row>
    <row r="47" spans="1:8" s="30" customFormat="1" ht="12.75">
      <c r="A47" s="52" t="s">
        <v>1764</v>
      </c>
      <c r="B47" s="79" t="s">
        <v>1759</v>
      </c>
      <c r="C47" s="79" t="s">
        <v>1760</v>
      </c>
      <c r="D47" s="53" t="s">
        <v>1761</v>
      </c>
      <c r="E47" s="54">
        <v>6743</v>
      </c>
      <c r="F47" s="53" t="s">
        <v>2110</v>
      </c>
      <c r="G47" s="498" t="s">
        <v>1762</v>
      </c>
      <c r="H47" s="453"/>
    </row>
    <row r="48" spans="1:8" s="30" customFormat="1" ht="12.75">
      <c r="A48" s="52" t="s">
        <v>1753</v>
      </c>
      <c r="B48" s="501" t="s">
        <v>2123</v>
      </c>
      <c r="C48" s="501"/>
      <c r="D48" s="501"/>
      <c r="E48" s="501"/>
      <c r="F48" s="501"/>
      <c r="G48" s="498" t="s">
        <v>1766</v>
      </c>
      <c r="H48" s="453"/>
    </row>
    <row r="49" spans="1:8" s="30" customFormat="1" ht="12.75">
      <c r="A49" s="52" t="s">
        <v>1748</v>
      </c>
      <c r="B49" s="501" t="s">
        <v>2123</v>
      </c>
      <c r="C49" s="501"/>
      <c r="D49" s="501"/>
      <c r="E49" s="501"/>
      <c r="F49" s="501"/>
      <c r="G49" s="498" t="s">
        <v>1766</v>
      </c>
      <c r="H49" s="453"/>
    </row>
    <row r="50" spans="1:8" s="30" customFormat="1" ht="12.75">
      <c r="A50" s="52" t="s">
        <v>1763</v>
      </c>
      <c r="B50" s="501" t="s">
        <v>2123</v>
      </c>
      <c r="C50" s="501"/>
      <c r="D50" s="501"/>
      <c r="E50" s="501"/>
      <c r="F50" s="501"/>
      <c r="G50" s="498" t="s">
        <v>1766</v>
      </c>
      <c r="H50" s="453"/>
    </row>
    <row r="51" spans="1:8" s="30" customFormat="1" ht="12.75">
      <c r="A51" s="52" t="s">
        <v>513</v>
      </c>
      <c r="B51" s="79" t="s">
        <v>511</v>
      </c>
      <c r="C51" s="79" t="s">
        <v>512</v>
      </c>
      <c r="D51" s="79" t="s">
        <v>514</v>
      </c>
      <c r="E51" s="306">
        <v>6661</v>
      </c>
      <c r="F51" s="79" t="s">
        <v>515</v>
      </c>
      <c r="G51" s="498" t="s">
        <v>516</v>
      </c>
      <c r="H51" s="453"/>
    </row>
    <row r="52" spans="1:8" s="30" customFormat="1" ht="13.5" thickBot="1">
      <c r="A52" s="55" t="s">
        <v>136</v>
      </c>
      <c r="B52" s="529" t="s">
        <v>2123</v>
      </c>
      <c r="C52" s="529"/>
      <c r="D52" s="529"/>
      <c r="E52" s="529"/>
      <c r="F52" s="529"/>
      <c r="G52" s="499" t="s">
        <v>1765</v>
      </c>
      <c r="H52" s="455"/>
    </row>
    <row r="53" spans="1:8" s="30" customFormat="1" ht="12.75">
      <c r="A53" s="48"/>
      <c r="B53" s="83"/>
      <c r="C53" s="83"/>
      <c r="D53" s="49"/>
      <c r="E53" s="50"/>
      <c r="F53" s="49"/>
      <c r="G53" s="49"/>
      <c r="H53" s="51"/>
    </row>
  </sheetData>
  <sheetProtection/>
  <mergeCells count="61">
    <mergeCell ref="B50:F50"/>
    <mergeCell ref="B52:F52"/>
    <mergeCell ref="D25:H25"/>
    <mergeCell ref="F15:G15"/>
    <mergeCell ref="G48:H48"/>
    <mergeCell ref="G49:H49"/>
    <mergeCell ref="B48:F48"/>
    <mergeCell ref="B49:F49"/>
    <mergeCell ref="B39:F39"/>
    <mergeCell ref="G44:H44"/>
    <mergeCell ref="G47:H47"/>
    <mergeCell ref="G45:H45"/>
    <mergeCell ref="G46:H46"/>
    <mergeCell ref="G40:H40"/>
    <mergeCell ref="G41:H41"/>
    <mergeCell ref="G42:H42"/>
    <mergeCell ref="G43:H43"/>
    <mergeCell ref="G36:H36"/>
    <mergeCell ref="G37:H37"/>
    <mergeCell ref="G38:H38"/>
    <mergeCell ref="G39:H39"/>
    <mergeCell ref="E12:F12"/>
    <mergeCell ref="G32:H32"/>
    <mergeCell ref="G33:H33"/>
    <mergeCell ref="G34:H34"/>
    <mergeCell ref="G24:H24"/>
    <mergeCell ref="B19:H19"/>
    <mergeCell ref="A24:B24"/>
    <mergeCell ref="A25:B25"/>
    <mergeCell ref="D24:F24"/>
    <mergeCell ref="A21:A22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7:H9"/>
    <mergeCell ref="G4:H5"/>
    <mergeCell ref="B17:C17"/>
    <mergeCell ref="E17:H17"/>
    <mergeCell ref="B21:H22"/>
    <mergeCell ref="B8:E8"/>
    <mergeCell ref="E11:F11"/>
    <mergeCell ref="A10:H10"/>
    <mergeCell ref="A13:H13"/>
    <mergeCell ref="A12:B12"/>
    <mergeCell ref="C12:D12"/>
    <mergeCell ref="G52:H52"/>
    <mergeCell ref="G27:H27"/>
    <mergeCell ref="G50:H50"/>
    <mergeCell ref="G26:H26"/>
    <mergeCell ref="G28:H28"/>
    <mergeCell ref="G29:H29"/>
    <mergeCell ref="G30:H30"/>
    <mergeCell ref="G31:H31"/>
    <mergeCell ref="G51:H51"/>
    <mergeCell ref="G35:H35"/>
  </mergeCells>
  <hyperlinks>
    <hyperlink ref="A2:B2" location="Overview!A1" tooltip="Go to Trail Network Overview sheet" display="Trail Network Overview"/>
    <hyperlink ref="B8:E8" r:id="rId1" display="Visitor Center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2862</v>
      </c>
      <c r="B1" s="479"/>
      <c r="C1" s="480" t="s">
        <v>2863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764</v>
      </c>
      <c r="D2" s="484"/>
      <c r="E2" s="484"/>
      <c r="F2" s="484"/>
      <c r="G2" s="484"/>
      <c r="H2" s="484"/>
    </row>
    <row r="3" spans="1:12" ht="12.75">
      <c r="A3" s="8"/>
      <c r="B3" s="6"/>
      <c r="C3" s="485"/>
      <c r="D3" s="465"/>
      <c r="E3" s="465"/>
      <c r="F3" s="465"/>
      <c r="G3" s="465"/>
      <c r="H3" s="465"/>
      <c r="I3" s="546"/>
      <c r="J3" s="546"/>
      <c r="K3" s="546"/>
      <c r="L3" s="546"/>
    </row>
    <row r="4" spans="1:9" ht="12.75" customHeight="1">
      <c r="A4" s="105" t="s">
        <v>2098</v>
      </c>
      <c r="B4" s="158" t="s">
        <v>2861</v>
      </c>
      <c r="C4" s="29" t="s">
        <v>2119</v>
      </c>
      <c r="D4" s="483" t="s">
        <v>129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29"/>
      <c r="D5" s="483" t="s">
        <v>2543</v>
      </c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COUNT(E28:E45)</f>
        <v>18</v>
      </c>
      <c r="C6"/>
      <c r="D6" s="483" t="s">
        <v>765</v>
      </c>
      <c r="E6" s="483"/>
      <c r="F6" s="105" t="s">
        <v>2080</v>
      </c>
      <c r="G6" s="27"/>
      <c r="H6" s="27"/>
    </row>
    <row r="7" spans="1:8" ht="12.75">
      <c r="A7" s="39"/>
      <c r="B7" s="152"/>
      <c r="C7" s="124"/>
      <c r="D7" s="483" t="s">
        <v>430</v>
      </c>
      <c r="E7" s="483"/>
      <c r="F7" s="153">
        <v>40008</v>
      </c>
      <c r="G7" s="487"/>
      <c r="H7" s="487"/>
    </row>
    <row r="8" spans="1:8" ht="12.75" customHeight="1">
      <c r="A8" s="105" t="s">
        <v>2945</v>
      </c>
      <c r="B8" s="555" t="s">
        <v>1204</v>
      </c>
      <c r="C8" s="555"/>
      <c r="D8" s="489"/>
      <c r="E8" s="489"/>
      <c r="F8" s="122" t="s">
        <v>690</v>
      </c>
      <c r="G8" s="487"/>
      <c r="H8" s="487"/>
    </row>
    <row r="9" spans="1:8" ht="13.5" thickBot="1">
      <c r="A9" s="39"/>
      <c r="B9" s="538" t="s">
        <v>1203</v>
      </c>
      <c r="C9" s="538"/>
      <c r="D9" s="538"/>
      <c r="E9" s="538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7</v>
      </c>
      <c r="D12" s="474"/>
      <c r="E12" s="473">
        <v>6.4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6116</v>
      </c>
      <c r="B15" s="23">
        <f>E45</f>
        <v>6815</v>
      </c>
      <c r="C15" s="24">
        <f>E28</f>
        <v>6116</v>
      </c>
      <c r="D15" s="24">
        <v>6872</v>
      </c>
      <c r="E15" s="24">
        <f>B15-A15</f>
        <v>699</v>
      </c>
      <c r="F15" s="24">
        <v>1092</v>
      </c>
      <c r="G15" s="24"/>
      <c r="H15" s="58">
        <v>4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768</v>
      </c>
      <c r="C17" s="467"/>
      <c r="D17" s="107" t="s">
        <v>948</v>
      </c>
      <c r="E17" s="468" t="s">
        <v>767</v>
      </c>
      <c r="F17" s="468"/>
      <c r="G17" s="468"/>
      <c r="H17" s="468"/>
    </row>
    <row r="18" spans="1:8" s="7" customFormat="1" ht="18" customHeight="1">
      <c r="A18" s="21"/>
      <c r="B18" s="21"/>
      <c r="C18" s="18"/>
      <c r="D18" s="107" t="s">
        <v>2115</v>
      </c>
      <c r="E18" s="181" t="s">
        <v>766</v>
      </c>
      <c r="F18" s="19"/>
      <c r="G18" s="352" t="s">
        <v>3116</v>
      </c>
      <c r="H18" s="380">
        <v>153</v>
      </c>
    </row>
    <row r="19" spans="1:8" s="7" customFormat="1" ht="12.75" customHeight="1">
      <c r="A19" s="36" t="s">
        <v>946</v>
      </c>
      <c r="B19" s="464" t="s">
        <v>769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753</v>
      </c>
      <c r="C21" s="556"/>
      <c r="D21" s="556"/>
      <c r="E21" s="556"/>
      <c r="F21" s="556"/>
      <c r="G21" s="556"/>
      <c r="H21" s="556"/>
    </row>
    <row r="22" spans="1:8" s="7" customFormat="1" ht="12.75">
      <c r="A22" s="470"/>
      <c r="B22" s="556"/>
      <c r="C22" s="556"/>
      <c r="D22" s="556"/>
      <c r="E22" s="556"/>
      <c r="F22" s="556"/>
      <c r="G22" s="556"/>
      <c r="H22" s="556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35" t="s">
        <v>2079</v>
      </c>
      <c r="B25" s="535"/>
      <c r="C25" s="159" t="s">
        <v>2079</v>
      </c>
      <c r="D25" s="464" t="s">
        <v>1593</v>
      </c>
      <c r="E25" s="465"/>
      <c r="F25" s="465"/>
      <c r="G25" s="468" t="s">
        <v>1594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25.5" customHeight="1">
      <c r="A28" s="61" t="s">
        <v>1892</v>
      </c>
      <c r="B28" s="78" t="s">
        <v>447</v>
      </c>
      <c r="C28" s="78" t="s">
        <v>1889</v>
      </c>
      <c r="D28" s="62" t="s">
        <v>1890</v>
      </c>
      <c r="E28" s="63">
        <v>6116</v>
      </c>
      <c r="F28" s="62" t="s">
        <v>2122</v>
      </c>
      <c r="G28" s="500" t="s">
        <v>1891</v>
      </c>
      <c r="H28" s="461"/>
    </row>
    <row r="29" spans="1:8" s="30" customFormat="1" ht="12.75">
      <c r="A29" s="52" t="s">
        <v>1893</v>
      </c>
      <c r="B29" s="79" t="s">
        <v>1894</v>
      </c>
      <c r="C29" s="79" t="s">
        <v>1895</v>
      </c>
      <c r="D29" s="53" t="s">
        <v>1896</v>
      </c>
      <c r="E29" s="54">
        <v>6127</v>
      </c>
      <c r="F29" s="53" t="s">
        <v>2122</v>
      </c>
      <c r="G29" s="498" t="s">
        <v>1897</v>
      </c>
      <c r="H29" s="453"/>
    </row>
    <row r="30" spans="1:8" s="30" customFormat="1" ht="12.75">
      <c r="A30" s="52" t="s">
        <v>1898</v>
      </c>
      <c r="B30" s="79" t="s">
        <v>1899</v>
      </c>
      <c r="C30" s="79" t="s">
        <v>1900</v>
      </c>
      <c r="D30" s="53" t="s">
        <v>1901</v>
      </c>
      <c r="E30" s="54">
        <v>6276</v>
      </c>
      <c r="F30" s="53" t="s">
        <v>2091</v>
      </c>
      <c r="G30" s="498" t="s">
        <v>1902</v>
      </c>
      <c r="H30" s="453"/>
    </row>
    <row r="31" spans="1:8" s="30" customFormat="1" ht="12.75">
      <c r="A31" s="52" t="s">
        <v>1903</v>
      </c>
      <c r="B31" s="79" t="s">
        <v>1904</v>
      </c>
      <c r="C31" s="79" t="s">
        <v>1905</v>
      </c>
      <c r="D31" s="53" t="s">
        <v>1906</v>
      </c>
      <c r="E31" s="54">
        <v>6337</v>
      </c>
      <c r="F31" s="53" t="s">
        <v>2122</v>
      </c>
      <c r="G31" s="498" t="s">
        <v>1907</v>
      </c>
      <c r="H31" s="453"/>
    </row>
    <row r="32" spans="1:8" s="30" customFormat="1" ht="12.75">
      <c r="A32" s="52" t="s">
        <v>1908</v>
      </c>
      <c r="B32" s="79" t="s">
        <v>1909</v>
      </c>
      <c r="C32" s="79" t="s">
        <v>1910</v>
      </c>
      <c r="D32" s="53" t="s">
        <v>1911</v>
      </c>
      <c r="E32" s="54">
        <v>6471</v>
      </c>
      <c r="F32" s="53" t="s">
        <v>1247</v>
      </c>
      <c r="G32" s="498" t="s">
        <v>1912</v>
      </c>
      <c r="H32" s="453"/>
    </row>
    <row r="33" spans="1:8" s="30" customFormat="1" ht="12.75">
      <c r="A33" s="52" t="s">
        <v>1914</v>
      </c>
      <c r="B33" s="79" t="s">
        <v>1915</v>
      </c>
      <c r="C33" s="79" t="s">
        <v>1916</v>
      </c>
      <c r="D33" s="53" t="s">
        <v>1917</v>
      </c>
      <c r="E33" s="54">
        <v>6485</v>
      </c>
      <c r="F33" s="53" t="s">
        <v>2122</v>
      </c>
      <c r="G33" s="498" t="s">
        <v>1464</v>
      </c>
      <c r="H33" s="453"/>
    </row>
    <row r="34" spans="1:8" s="30" customFormat="1" ht="12.75">
      <c r="A34" s="52" t="s">
        <v>1918</v>
      </c>
      <c r="B34" s="79" t="s">
        <v>1919</v>
      </c>
      <c r="C34" s="79" t="s">
        <v>1920</v>
      </c>
      <c r="D34" s="53" t="s">
        <v>1921</v>
      </c>
      <c r="E34" s="54">
        <v>6487</v>
      </c>
      <c r="F34" s="53" t="s">
        <v>2117</v>
      </c>
      <c r="G34" s="498" t="s">
        <v>1924</v>
      </c>
      <c r="H34" s="453"/>
    </row>
    <row r="35" spans="1:8" s="30" customFormat="1" ht="12.75">
      <c r="A35" s="52" t="s">
        <v>1922</v>
      </c>
      <c r="B35" s="79" t="s">
        <v>234</v>
      </c>
      <c r="C35" s="79" t="s">
        <v>235</v>
      </c>
      <c r="D35" s="53" t="s">
        <v>184</v>
      </c>
      <c r="E35" s="54">
        <v>6500</v>
      </c>
      <c r="F35" s="53" t="s">
        <v>2122</v>
      </c>
      <c r="G35" s="498" t="s">
        <v>1923</v>
      </c>
      <c r="H35" s="453"/>
    </row>
    <row r="36" spans="1:8" s="30" customFormat="1" ht="12.75">
      <c r="A36" s="52" t="s">
        <v>1925</v>
      </c>
      <c r="B36" s="79" t="s">
        <v>1926</v>
      </c>
      <c r="C36" s="79" t="s">
        <v>1927</v>
      </c>
      <c r="D36" s="53" t="s">
        <v>1928</v>
      </c>
      <c r="E36" s="54">
        <v>6478</v>
      </c>
      <c r="F36" s="53" t="s">
        <v>2091</v>
      </c>
      <c r="G36" s="498" t="s">
        <v>1929</v>
      </c>
      <c r="H36" s="453"/>
    </row>
    <row r="37" spans="1:8" s="30" customFormat="1" ht="12.75">
      <c r="A37" s="52" t="s">
        <v>1935</v>
      </c>
      <c r="B37" s="79" t="s">
        <v>1930</v>
      </c>
      <c r="C37" s="79" t="s">
        <v>1931</v>
      </c>
      <c r="D37" s="53" t="s">
        <v>1932</v>
      </c>
      <c r="E37" s="54">
        <v>6609</v>
      </c>
      <c r="F37" s="53" t="s">
        <v>1933</v>
      </c>
      <c r="G37" s="498"/>
      <c r="H37" s="453"/>
    </row>
    <row r="38" spans="1:8" s="30" customFormat="1" ht="12.75">
      <c r="A38" s="52" t="s">
        <v>1934</v>
      </c>
      <c r="B38" s="79" t="s">
        <v>1936</v>
      </c>
      <c r="C38" s="79" t="s">
        <v>1937</v>
      </c>
      <c r="D38" s="53" t="s">
        <v>1938</v>
      </c>
      <c r="E38" s="54">
        <v>6668</v>
      </c>
      <c r="F38" s="53" t="s">
        <v>2091</v>
      </c>
      <c r="G38" s="498" t="s">
        <v>1939</v>
      </c>
      <c r="H38" s="453"/>
    </row>
    <row r="39" spans="1:8" s="30" customFormat="1" ht="12.75">
      <c r="A39" s="52" t="s">
        <v>1940</v>
      </c>
      <c r="B39" s="79" t="s">
        <v>1941</v>
      </c>
      <c r="C39" s="79" t="s">
        <v>1942</v>
      </c>
      <c r="D39" s="53" t="s">
        <v>1943</v>
      </c>
      <c r="E39" s="54">
        <v>6815</v>
      </c>
      <c r="F39" s="53" t="s">
        <v>2091</v>
      </c>
      <c r="G39" s="498" t="s">
        <v>1944</v>
      </c>
      <c r="H39" s="453"/>
    </row>
    <row r="40" spans="1:8" s="30" customFormat="1" ht="26.25" customHeight="1">
      <c r="A40" s="52" t="s">
        <v>1187</v>
      </c>
      <c r="B40" s="79" t="s">
        <v>1945</v>
      </c>
      <c r="C40" s="79" t="s">
        <v>1946</v>
      </c>
      <c r="D40" s="53" t="s">
        <v>1188</v>
      </c>
      <c r="E40" s="54">
        <v>6623</v>
      </c>
      <c r="F40" s="53" t="s">
        <v>2122</v>
      </c>
      <c r="G40" s="498" t="s">
        <v>1189</v>
      </c>
      <c r="H40" s="453"/>
    </row>
    <row r="41" spans="1:8" s="30" customFormat="1" ht="12.75">
      <c r="A41" s="52" t="s">
        <v>1947</v>
      </c>
      <c r="B41" s="79" t="s">
        <v>1948</v>
      </c>
      <c r="C41" s="79" t="s">
        <v>730</v>
      </c>
      <c r="D41" s="53" t="s">
        <v>731</v>
      </c>
      <c r="E41" s="54">
        <v>6753</v>
      </c>
      <c r="F41" s="53" t="s">
        <v>2091</v>
      </c>
      <c r="G41" s="498" t="s">
        <v>732</v>
      </c>
      <c r="H41" s="453"/>
    </row>
    <row r="42" spans="1:8" s="30" customFormat="1" ht="12.75">
      <c r="A42" s="52" t="s">
        <v>733</v>
      </c>
      <c r="B42" s="79" t="s">
        <v>734</v>
      </c>
      <c r="C42" s="79" t="s">
        <v>735</v>
      </c>
      <c r="D42" s="53" t="s">
        <v>736</v>
      </c>
      <c r="E42" s="54">
        <v>6772</v>
      </c>
      <c r="F42" s="53" t="s">
        <v>2091</v>
      </c>
      <c r="G42" s="498" t="s">
        <v>737</v>
      </c>
      <c r="H42" s="453"/>
    </row>
    <row r="43" spans="1:8" s="30" customFormat="1" ht="12.75">
      <c r="A43" s="52" t="s">
        <v>748</v>
      </c>
      <c r="B43" s="79" t="s">
        <v>739</v>
      </c>
      <c r="C43" s="79" t="s">
        <v>740</v>
      </c>
      <c r="D43" s="53" t="s">
        <v>738</v>
      </c>
      <c r="E43" s="54">
        <v>6781</v>
      </c>
      <c r="F43" s="53" t="s">
        <v>2122</v>
      </c>
      <c r="G43" s="498" t="s">
        <v>741</v>
      </c>
      <c r="H43" s="453"/>
    </row>
    <row r="44" spans="1:8" s="30" customFormat="1" ht="12.75">
      <c r="A44" s="52" t="s">
        <v>747</v>
      </c>
      <c r="B44" s="79" t="s">
        <v>749</v>
      </c>
      <c r="C44" s="79" t="s">
        <v>750</v>
      </c>
      <c r="D44" s="53" t="s">
        <v>751</v>
      </c>
      <c r="E44" s="54">
        <v>6826</v>
      </c>
      <c r="F44" s="53" t="s">
        <v>2091</v>
      </c>
      <c r="G44" s="498" t="s">
        <v>752</v>
      </c>
      <c r="H44" s="453"/>
    </row>
    <row r="45" spans="1:8" s="30" customFormat="1" ht="13.5" thickBot="1">
      <c r="A45" s="55" t="s">
        <v>746</v>
      </c>
      <c r="B45" s="80" t="s">
        <v>742</v>
      </c>
      <c r="C45" s="80" t="s">
        <v>743</v>
      </c>
      <c r="D45" s="56" t="s">
        <v>744</v>
      </c>
      <c r="E45" s="57">
        <v>6815</v>
      </c>
      <c r="F45" s="56" t="s">
        <v>2091</v>
      </c>
      <c r="G45" s="499" t="s">
        <v>745</v>
      </c>
      <c r="H45" s="455"/>
    </row>
    <row r="46" spans="1:8" s="30" customFormat="1" ht="12.75">
      <c r="A46" s="48"/>
      <c r="B46" s="83"/>
      <c r="C46" s="83"/>
      <c r="D46" s="49"/>
      <c r="E46" s="50"/>
      <c r="F46" s="49"/>
      <c r="G46" s="49"/>
      <c r="H46" s="51"/>
    </row>
  </sheetData>
  <sheetProtection/>
  <mergeCells count="53">
    <mergeCell ref="I3:L3"/>
    <mergeCell ref="D7:E7"/>
    <mergeCell ref="A21:A22"/>
    <mergeCell ref="E11:F11"/>
    <mergeCell ref="A10:H10"/>
    <mergeCell ref="A13:H13"/>
    <mergeCell ref="A12:B12"/>
    <mergeCell ref="C12:D12"/>
    <mergeCell ref="E12:F12"/>
    <mergeCell ref="G7:H9"/>
    <mergeCell ref="A1:B1"/>
    <mergeCell ref="A11:B11"/>
    <mergeCell ref="C11:D11"/>
    <mergeCell ref="A2:B2"/>
    <mergeCell ref="C1:H1"/>
    <mergeCell ref="C3:H3"/>
    <mergeCell ref="D4:E4"/>
    <mergeCell ref="C2:H2"/>
    <mergeCell ref="D8:E8"/>
    <mergeCell ref="D5:E5"/>
    <mergeCell ref="G4:H5"/>
    <mergeCell ref="D25:F25"/>
    <mergeCell ref="G25:H25"/>
    <mergeCell ref="B9:E9"/>
    <mergeCell ref="B8:C8"/>
    <mergeCell ref="B17:C17"/>
    <mergeCell ref="E17:H17"/>
    <mergeCell ref="B21:H22"/>
    <mergeCell ref="G24:H24"/>
    <mergeCell ref="B19:H19"/>
    <mergeCell ref="A24:B24"/>
    <mergeCell ref="A25:B25"/>
    <mergeCell ref="D6:E6"/>
    <mergeCell ref="D24:F24"/>
    <mergeCell ref="G45:H45"/>
    <mergeCell ref="G28:H28"/>
    <mergeCell ref="G44:H44"/>
    <mergeCell ref="G27:H27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43:H43"/>
    <mergeCell ref="G39:H39"/>
    <mergeCell ref="G40:H40"/>
    <mergeCell ref="G42:H42"/>
    <mergeCell ref="G41:H41"/>
  </mergeCells>
  <hyperlinks>
    <hyperlink ref="A2:B2" location="Overview!A1" tooltip="Go to Trail Network Overview sheet" display="Trail Network Overview"/>
    <hyperlink ref="D6:E6" location="PalmerMesa!A1" display="Palmer Mesa Trail"/>
    <hyperlink ref="D7:E7" location="Sinton!A1" display="Sinton Trail"/>
    <hyperlink ref="D4:E4" location="Midland!A1" display="Midland Trail"/>
    <hyperlink ref="D5:E5" location="DouglasUteV!A1" display="Douglas Cr Ute Valley"/>
    <hyperlink ref="B9:E9" r:id="rId1" display="Foothills S Map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E17" sqref="E17:H17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1332</v>
      </c>
      <c r="B1" s="479"/>
      <c r="C1" s="480" t="s">
        <v>1333</v>
      </c>
      <c r="D1" s="481"/>
      <c r="E1" s="481"/>
      <c r="F1" s="481"/>
      <c r="G1" s="481"/>
      <c r="H1" s="481"/>
    </row>
    <row r="2" spans="1:8" ht="15" customHeight="1">
      <c r="A2" s="482" t="s">
        <v>928</v>
      </c>
      <c r="B2" s="483"/>
      <c r="C2" s="480"/>
      <c r="D2" s="484"/>
      <c r="E2" s="484"/>
      <c r="F2" s="484"/>
      <c r="G2" s="484"/>
      <c r="H2" s="484"/>
    </row>
    <row r="3" spans="1:12" ht="12.75">
      <c r="A3" s="8"/>
      <c r="B3" s="6"/>
      <c r="C3" s="485"/>
      <c r="D3" s="465"/>
      <c r="E3" s="465"/>
      <c r="F3" s="465"/>
      <c r="G3" s="465"/>
      <c r="H3" s="465"/>
      <c r="I3" s="193"/>
      <c r="J3" s="193"/>
      <c r="K3" s="193"/>
      <c r="L3" s="193"/>
    </row>
    <row r="4" spans="1:9" ht="12.75" customHeight="1">
      <c r="A4" s="105" t="s">
        <v>2098</v>
      </c>
      <c r="B4" s="41" t="s">
        <v>1334</v>
      </c>
      <c r="C4" s="29" t="s">
        <v>2119</v>
      </c>
      <c r="D4" s="483"/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COUNT(E28:E51)</f>
        <v>22</v>
      </c>
      <c r="C6"/>
      <c r="D6" s="483"/>
      <c r="E6" s="483"/>
      <c r="F6" s="105" t="s">
        <v>2080</v>
      </c>
      <c r="G6" s="27"/>
      <c r="H6" s="27"/>
    </row>
    <row r="7" spans="1:8" ht="12.75">
      <c r="A7" s="39"/>
      <c r="B7" s="152"/>
      <c r="C7" s="124"/>
      <c r="D7" s="483"/>
      <c r="E7" s="483"/>
      <c r="F7" s="153">
        <v>40400</v>
      </c>
      <c r="G7" s="487"/>
      <c r="H7" s="487"/>
    </row>
    <row r="8" spans="1:8" ht="12.75" customHeight="1">
      <c r="A8" s="105" t="s">
        <v>2945</v>
      </c>
      <c r="B8" s="489" t="s">
        <v>206</v>
      </c>
      <c r="C8" s="489"/>
      <c r="D8" s="489"/>
      <c r="E8" s="489"/>
      <c r="F8" s="122" t="s">
        <v>690</v>
      </c>
      <c r="G8" s="487"/>
      <c r="H8" s="487"/>
    </row>
    <row r="9" spans="1:8" ht="13.5" thickBot="1">
      <c r="A9" s="39"/>
      <c r="B9" s="538"/>
      <c r="C9" s="538"/>
      <c r="D9" s="538"/>
      <c r="E9" s="538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5.9</v>
      </c>
      <c r="D12" s="474"/>
      <c r="E12" s="473">
        <v>3.1</v>
      </c>
      <c r="F12" s="473"/>
      <c r="G12" s="495">
        <v>5.9</v>
      </c>
      <c r="H12" s="495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7441</v>
      </c>
      <c r="B15" s="23">
        <f>E30</f>
        <v>7445</v>
      </c>
      <c r="C15" s="24">
        <v>7293</v>
      </c>
      <c r="D15" s="24">
        <v>7525</v>
      </c>
      <c r="E15" s="24">
        <f>B15-A15</f>
        <v>4</v>
      </c>
      <c r="F15" s="24">
        <v>942</v>
      </c>
      <c r="G15" s="24">
        <v>938</v>
      </c>
      <c r="H15" s="58">
        <v>5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389</v>
      </c>
      <c r="C17" s="467"/>
      <c r="D17" s="107" t="s">
        <v>948</v>
      </c>
      <c r="E17" s="468" t="s">
        <v>1448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1770</v>
      </c>
      <c r="F18" s="19"/>
      <c r="G18" s="352" t="s">
        <v>3116</v>
      </c>
      <c r="H18" s="380">
        <v>183</v>
      </c>
    </row>
    <row r="19" spans="1:8" s="7" customFormat="1" ht="12.75" customHeight="1">
      <c r="A19" s="36" t="s">
        <v>946</v>
      </c>
      <c r="B19" s="464" t="s">
        <v>1447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2948</v>
      </c>
      <c r="C21" s="556"/>
      <c r="D21" s="556"/>
      <c r="E21" s="556"/>
      <c r="F21" s="556"/>
      <c r="G21" s="556"/>
      <c r="H21" s="556"/>
    </row>
    <row r="22" spans="1:8" s="7" customFormat="1" ht="12.75">
      <c r="A22" s="470"/>
      <c r="B22" s="556"/>
      <c r="C22" s="556"/>
      <c r="D22" s="556"/>
      <c r="E22" s="556"/>
      <c r="F22" s="556"/>
      <c r="G22" s="556"/>
      <c r="H22" s="556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36" t="s">
        <v>2078</v>
      </c>
      <c r="B25" s="536"/>
      <c r="C25" s="195" t="s">
        <v>930</v>
      </c>
      <c r="D25" s="464" t="s">
        <v>1445</v>
      </c>
      <c r="E25" s="465"/>
      <c r="F25" s="465"/>
      <c r="G25" s="468" t="s">
        <v>1446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1335</v>
      </c>
      <c r="B28" s="78" t="s">
        <v>1336</v>
      </c>
      <c r="C28" s="78" t="s">
        <v>1337</v>
      </c>
      <c r="D28" s="62" t="s">
        <v>1338</v>
      </c>
      <c r="E28" s="63">
        <v>7441</v>
      </c>
      <c r="F28" s="62" t="s">
        <v>2117</v>
      </c>
      <c r="G28" s="500" t="s">
        <v>1339</v>
      </c>
      <c r="H28" s="461"/>
    </row>
    <row r="29" spans="1:8" s="30" customFormat="1" ht="12.75">
      <c r="A29" s="311" t="s">
        <v>1340</v>
      </c>
      <c r="B29" s="312" t="s">
        <v>1341</v>
      </c>
      <c r="C29" s="312" t="s">
        <v>1342</v>
      </c>
      <c r="D29" s="313" t="s">
        <v>1343</v>
      </c>
      <c r="E29" s="314">
        <v>7447</v>
      </c>
      <c r="F29" s="313" t="s">
        <v>1757</v>
      </c>
      <c r="G29" s="557" t="s">
        <v>1344</v>
      </c>
      <c r="H29" s="558"/>
    </row>
    <row r="30" spans="1:8" s="30" customFormat="1" ht="12.75">
      <c r="A30" s="52" t="s">
        <v>1350</v>
      </c>
      <c r="B30" s="79" t="s">
        <v>1345</v>
      </c>
      <c r="C30" s="79" t="s">
        <v>1346</v>
      </c>
      <c r="D30" s="53" t="s">
        <v>1349</v>
      </c>
      <c r="E30" s="54">
        <v>7445</v>
      </c>
      <c r="F30" s="53" t="s">
        <v>1347</v>
      </c>
      <c r="G30" s="498" t="s">
        <v>1348</v>
      </c>
      <c r="H30" s="453"/>
    </row>
    <row r="31" spans="1:8" s="30" customFormat="1" ht="12.75">
      <c r="A31" s="52" t="s">
        <v>1351</v>
      </c>
      <c r="B31" s="79" t="s">
        <v>1352</v>
      </c>
      <c r="C31" s="79" t="s">
        <v>1353</v>
      </c>
      <c r="D31" s="53" t="s">
        <v>1354</v>
      </c>
      <c r="E31" s="54">
        <v>7461</v>
      </c>
      <c r="F31" s="53" t="s">
        <v>1347</v>
      </c>
      <c r="G31" s="498" t="s">
        <v>1356</v>
      </c>
      <c r="H31" s="453"/>
    </row>
    <row r="32" spans="1:8" s="30" customFormat="1" ht="12.75">
      <c r="A32" s="311" t="s">
        <v>1449</v>
      </c>
      <c r="B32" s="300" t="s">
        <v>1355</v>
      </c>
      <c r="C32" s="300" t="s">
        <v>2355</v>
      </c>
      <c r="D32" s="303" t="s">
        <v>1357</v>
      </c>
      <c r="E32" s="302">
        <v>7506</v>
      </c>
      <c r="F32" s="303" t="s">
        <v>1347</v>
      </c>
      <c r="G32" s="525" t="s">
        <v>1358</v>
      </c>
      <c r="H32" s="526"/>
    </row>
    <row r="33" spans="1:8" s="30" customFormat="1" ht="12.75">
      <c r="A33" s="52" t="s">
        <v>1359</v>
      </c>
      <c r="B33" s="79" t="s">
        <v>1360</v>
      </c>
      <c r="C33" s="79" t="s">
        <v>1361</v>
      </c>
      <c r="D33" s="53" t="s">
        <v>1362</v>
      </c>
      <c r="E33" s="54">
        <v>7508</v>
      </c>
      <c r="F33" s="53" t="s">
        <v>1347</v>
      </c>
      <c r="G33" s="498" t="s">
        <v>1363</v>
      </c>
      <c r="H33" s="453"/>
    </row>
    <row r="34" spans="1:8" s="30" customFormat="1" ht="12.75">
      <c r="A34" s="52" t="s">
        <v>1364</v>
      </c>
      <c r="B34" s="79" t="s">
        <v>1366</v>
      </c>
      <c r="C34" s="79" t="s">
        <v>1365</v>
      </c>
      <c r="D34" s="53" t="s">
        <v>1367</v>
      </c>
      <c r="E34" s="54">
        <v>7481</v>
      </c>
      <c r="F34" s="53" t="s">
        <v>1347</v>
      </c>
      <c r="G34" s="498" t="s">
        <v>1368</v>
      </c>
      <c r="H34" s="453"/>
    </row>
    <row r="35" spans="1:8" s="30" customFormat="1" ht="12.75">
      <c r="A35" s="311" t="s">
        <v>1370</v>
      </c>
      <c r="B35" s="300" t="s">
        <v>1373</v>
      </c>
      <c r="C35" s="300" t="s">
        <v>1372</v>
      </c>
      <c r="D35" s="303" t="s">
        <v>1371</v>
      </c>
      <c r="E35" s="302">
        <v>7523</v>
      </c>
      <c r="F35" s="303" t="s">
        <v>1347</v>
      </c>
      <c r="G35" s="525" t="s">
        <v>1369</v>
      </c>
      <c r="H35" s="526"/>
    </row>
    <row r="36" spans="1:8" s="30" customFormat="1" ht="12.75">
      <c r="A36" s="52" t="s">
        <v>1374</v>
      </c>
      <c r="B36" s="79" t="s">
        <v>1375</v>
      </c>
      <c r="C36" s="79" t="s">
        <v>3067</v>
      </c>
      <c r="D36" s="53" t="s">
        <v>1376</v>
      </c>
      <c r="E36" s="54">
        <v>7429</v>
      </c>
      <c r="F36" s="53" t="s">
        <v>1347</v>
      </c>
      <c r="G36" s="498" t="s">
        <v>1377</v>
      </c>
      <c r="H36" s="453"/>
    </row>
    <row r="37" spans="1:8" s="30" customFormat="1" ht="12.75">
      <c r="A37" s="52" t="s">
        <v>1378</v>
      </c>
      <c r="B37" s="79" t="s">
        <v>1379</v>
      </c>
      <c r="C37" s="79" t="s">
        <v>1380</v>
      </c>
      <c r="D37" s="53" t="s">
        <v>1381</v>
      </c>
      <c r="E37" s="54">
        <v>7455</v>
      </c>
      <c r="F37" s="53" t="s">
        <v>1347</v>
      </c>
      <c r="G37" s="498" t="s">
        <v>1382</v>
      </c>
      <c r="H37" s="453"/>
    </row>
    <row r="38" spans="1:8" s="30" customFormat="1" ht="12.75">
      <c r="A38" s="52" t="s">
        <v>1383</v>
      </c>
      <c r="B38" s="79" t="s">
        <v>1384</v>
      </c>
      <c r="C38" s="79" t="s">
        <v>1385</v>
      </c>
      <c r="D38" s="53" t="s">
        <v>1386</v>
      </c>
      <c r="E38" s="54">
        <v>7318</v>
      </c>
      <c r="F38" s="53" t="s">
        <v>2091</v>
      </c>
      <c r="G38" s="498" t="s">
        <v>1387</v>
      </c>
      <c r="H38" s="453"/>
    </row>
    <row r="39" spans="1:8" s="30" customFormat="1" ht="12.75">
      <c r="A39" s="52" t="s">
        <v>1388</v>
      </c>
      <c r="B39" s="79" t="s">
        <v>1389</v>
      </c>
      <c r="C39" s="79" t="s">
        <v>1390</v>
      </c>
      <c r="D39" s="53" t="s">
        <v>1391</v>
      </c>
      <c r="E39" s="54">
        <v>7301</v>
      </c>
      <c r="F39" s="53" t="s">
        <v>1347</v>
      </c>
      <c r="G39" s="498" t="s">
        <v>1392</v>
      </c>
      <c r="H39" s="453"/>
    </row>
    <row r="40" spans="1:8" s="30" customFormat="1" ht="12.75">
      <c r="A40" s="311" t="s">
        <v>1393</v>
      </c>
      <c r="B40" s="300" t="s">
        <v>1394</v>
      </c>
      <c r="C40" s="300" t="s">
        <v>1395</v>
      </c>
      <c r="D40" s="303" t="s">
        <v>1396</v>
      </c>
      <c r="E40" s="302">
        <v>7293</v>
      </c>
      <c r="F40" s="303" t="s">
        <v>2117</v>
      </c>
      <c r="G40" s="525" t="s">
        <v>1397</v>
      </c>
      <c r="H40" s="526"/>
    </row>
    <row r="41" spans="1:8" s="30" customFormat="1" ht="12.75">
      <c r="A41" s="52" t="s">
        <v>1398</v>
      </c>
      <c r="B41" s="79" t="s">
        <v>1399</v>
      </c>
      <c r="C41" s="79" t="s">
        <v>1400</v>
      </c>
      <c r="D41" s="53" t="s">
        <v>1402</v>
      </c>
      <c r="E41" s="54">
        <v>7320</v>
      </c>
      <c r="F41" s="53" t="s">
        <v>2117</v>
      </c>
      <c r="G41" s="498" t="s">
        <v>1401</v>
      </c>
      <c r="H41" s="453"/>
    </row>
    <row r="42" spans="1:8" s="30" customFormat="1" ht="12.75">
      <c r="A42" s="52" t="s">
        <v>1403</v>
      </c>
      <c r="B42" s="79" t="s">
        <v>1404</v>
      </c>
      <c r="C42" s="79" t="s">
        <v>1405</v>
      </c>
      <c r="D42" s="53" t="s">
        <v>1406</v>
      </c>
      <c r="E42" s="54">
        <v>7374</v>
      </c>
      <c r="F42" s="53" t="s">
        <v>1347</v>
      </c>
      <c r="G42" s="498" t="s">
        <v>1407</v>
      </c>
      <c r="H42" s="453"/>
    </row>
    <row r="43" spans="1:8" s="30" customFormat="1" ht="12.75">
      <c r="A43" s="52" t="s">
        <v>1408</v>
      </c>
      <c r="B43" s="79" t="s">
        <v>1409</v>
      </c>
      <c r="C43" s="79" t="s">
        <v>1410</v>
      </c>
      <c r="D43" s="53" t="s">
        <v>1411</v>
      </c>
      <c r="E43" s="54">
        <v>7313</v>
      </c>
      <c r="F43" s="53" t="s">
        <v>1757</v>
      </c>
      <c r="G43" s="498" t="s">
        <v>1416</v>
      </c>
      <c r="H43" s="453"/>
    </row>
    <row r="44" spans="1:8" s="30" customFormat="1" ht="12.75">
      <c r="A44" s="52" t="s">
        <v>1412</v>
      </c>
      <c r="B44" s="79" t="s">
        <v>1417</v>
      </c>
      <c r="C44" s="79" t="s">
        <v>1413</v>
      </c>
      <c r="D44" s="53" t="s">
        <v>1414</v>
      </c>
      <c r="E44" s="54">
        <v>7325</v>
      </c>
      <c r="F44" s="53" t="s">
        <v>2117</v>
      </c>
      <c r="G44" s="498" t="s">
        <v>1415</v>
      </c>
      <c r="H44" s="453"/>
    </row>
    <row r="45" spans="1:8" s="30" customFormat="1" ht="12.75">
      <c r="A45" s="52" t="s">
        <v>1403</v>
      </c>
      <c r="B45" s="501" t="s">
        <v>2123</v>
      </c>
      <c r="C45" s="501"/>
      <c r="D45" s="501"/>
      <c r="E45" s="501"/>
      <c r="F45" s="501"/>
      <c r="G45" s="498" t="s">
        <v>1418</v>
      </c>
      <c r="H45" s="453"/>
    </row>
    <row r="46" spans="1:8" s="30" customFormat="1" ht="12.75">
      <c r="A46" s="52" t="s">
        <v>1419</v>
      </c>
      <c r="B46" s="79" t="s">
        <v>1420</v>
      </c>
      <c r="C46" s="79" t="s">
        <v>1421</v>
      </c>
      <c r="D46" s="53" t="s">
        <v>1422</v>
      </c>
      <c r="E46" s="54">
        <v>7443</v>
      </c>
      <c r="F46" s="53" t="s">
        <v>1347</v>
      </c>
      <c r="G46" s="498" t="s">
        <v>1423</v>
      </c>
      <c r="H46" s="453"/>
    </row>
    <row r="47" spans="1:8" s="30" customFormat="1" ht="25.5" customHeight="1">
      <c r="A47" s="311" t="s">
        <v>1424</v>
      </c>
      <c r="B47" s="300" t="s">
        <v>1425</v>
      </c>
      <c r="C47" s="300" t="s">
        <v>1426</v>
      </c>
      <c r="D47" s="303" t="s">
        <v>1427</v>
      </c>
      <c r="E47" s="302">
        <v>7410</v>
      </c>
      <c r="F47" s="303" t="s">
        <v>1757</v>
      </c>
      <c r="G47" s="525" t="s">
        <v>1428</v>
      </c>
      <c r="H47" s="526"/>
    </row>
    <row r="48" spans="1:8" s="30" customFormat="1" ht="26.25" customHeight="1">
      <c r="A48" s="52" t="s">
        <v>1429</v>
      </c>
      <c r="B48" s="79" t="s">
        <v>1430</v>
      </c>
      <c r="C48" s="79" t="s">
        <v>1431</v>
      </c>
      <c r="D48" s="53" t="s">
        <v>1432</v>
      </c>
      <c r="E48" s="54">
        <v>7400</v>
      </c>
      <c r="F48" s="53" t="s">
        <v>1347</v>
      </c>
      <c r="G48" s="498" t="s">
        <v>1438</v>
      </c>
      <c r="H48" s="453"/>
    </row>
    <row r="49" spans="1:8" s="30" customFormat="1" ht="12.75">
      <c r="A49" s="52" t="s">
        <v>1433</v>
      </c>
      <c r="B49" s="79" t="s">
        <v>1434</v>
      </c>
      <c r="C49" s="79" t="s">
        <v>1435</v>
      </c>
      <c r="D49" s="53" t="s">
        <v>1436</v>
      </c>
      <c r="E49" s="54">
        <v>7508</v>
      </c>
      <c r="F49" s="53" t="s">
        <v>1347</v>
      </c>
      <c r="G49" s="498" t="s">
        <v>1437</v>
      </c>
      <c r="H49" s="453"/>
    </row>
    <row r="50" spans="1:8" s="30" customFormat="1" ht="12.75">
      <c r="A50" s="52" t="s">
        <v>1441</v>
      </c>
      <c r="B50" s="79" t="s">
        <v>1439</v>
      </c>
      <c r="C50" s="79" t="s">
        <v>1440</v>
      </c>
      <c r="D50" s="53" t="s">
        <v>1442</v>
      </c>
      <c r="E50" s="54">
        <v>7493</v>
      </c>
      <c r="F50" s="53" t="s">
        <v>1347</v>
      </c>
      <c r="G50" s="498" t="s">
        <v>1443</v>
      </c>
      <c r="H50" s="453"/>
    </row>
    <row r="51" spans="1:8" s="30" customFormat="1" ht="13.5" thickBot="1">
      <c r="A51" s="55" t="s">
        <v>1350</v>
      </c>
      <c r="B51" s="529" t="s">
        <v>2123</v>
      </c>
      <c r="C51" s="529"/>
      <c r="D51" s="529"/>
      <c r="E51" s="529"/>
      <c r="F51" s="529"/>
      <c r="G51" s="499" t="s">
        <v>1444</v>
      </c>
      <c r="H51" s="455"/>
    </row>
    <row r="52" spans="1:8" s="30" customFormat="1" ht="12.75">
      <c r="A52" s="48"/>
      <c r="B52" s="83"/>
      <c r="C52" s="83"/>
      <c r="D52" s="49"/>
      <c r="E52" s="50"/>
      <c r="F52" s="49"/>
      <c r="G52" s="49"/>
      <c r="H52" s="51"/>
    </row>
  </sheetData>
  <sheetProtection/>
  <mergeCells count="60">
    <mergeCell ref="G38:H38"/>
    <mergeCell ref="G43:H43"/>
    <mergeCell ref="G39:H39"/>
    <mergeCell ref="G40:H40"/>
    <mergeCell ref="G42:H42"/>
    <mergeCell ref="G41:H41"/>
    <mergeCell ref="G37:H37"/>
    <mergeCell ref="D6:E6"/>
    <mergeCell ref="D24:F24"/>
    <mergeCell ref="G28:H28"/>
    <mergeCell ref="D25:F25"/>
    <mergeCell ref="G25:H25"/>
    <mergeCell ref="B9:E9"/>
    <mergeCell ref="A25:B25"/>
    <mergeCell ref="E12:F12"/>
    <mergeCell ref="B17:C17"/>
    <mergeCell ref="G44:H44"/>
    <mergeCell ref="G27:H27"/>
    <mergeCell ref="G29:H29"/>
    <mergeCell ref="G30:H30"/>
    <mergeCell ref="G31:H31"/>
    <mergeCell ref="G32:H32"/>
    <mergeCell ref="G33:H33"/>
    <mergeCell ref="G34:H34"/>
    <mergeCell ref="G35:H35"/>
    <mergeCell ref="G36:H36"/>
    <mergeCell ref="G24:H24"/>
    <mergeCell ref="B19:H19"/>
    <mergeCell ref="A24:B24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47:H47"/>
    <mergeCell ref="G4:H5"/>
    <mergeCell ref="G12:H12"/>
    <mergeCell ref="B8:E8"/>
    <mergeCell ref="E17:H17"/>
    <mergeCell ref="B21:H22"/>
    <mergeCell ref="D7:E7"/>
    <mergeCell ref="G7:H9"/>
    <mergeCell ref="A21:A22"/>
    <mergeCell ref="E11:F11"/>
    <mergeCell ref="A10:H10"/>
    <mergeCell ref="A13:H13"/>
    <mergeCell ref="A12:B12"/>
    <mergeCell ref="C12:D12"/>
    <mergeCell ref="B51:F51"/>
    <mergeCell ref="G49:H49"/>
    <mergeCell ref="G50:H50"/>
    <mergeCell ref="B45:F45"/>
    <mergeCell ref="G45:H45"/>
    <mergeCell ref="G46:H46"/>
    <mergeCell ref="G51:H51"/>
    <mergeCell ref="G48:H48"/>
  </mergeCells>
  <hyperlinks>
    <hyperlink ref="A2:B2" location="Overview!A1" tooltip="Go to Trail Network Overview sheet" display="Trail Network Overview"/>
    <hyperlink ref="B8:E8" r:id="rId1" display="elpasoco.com/Parks/Facilities.htm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3.00390625" style="0" customWidth="1"/>
  </cols>
  <sheetData>
    <row r="1" spans="1:8" ht="24" customHeight="1">
      <c r="A1" s="478" t="s">
        <v>2858</v>
      </c>
      <c r="B1" s="479"/>
      <c r="C1" s="480" t="s">
        <v>2859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612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171" t="s">
        <v>1663</v>
      </c>
      <c r="C4" s="29" t="s">
        <v>2119</v>
      </c>
      <c r="D4" s="483" t="s">
        <v>2866</v>
      </c>
      <c r="E4" s="483"/>
      <c r="F4" s="29" t="s">
        <v>2124</v>
      </c>
      <c r="G4" s="486" t="s">
        <v>613</v>
      </c>
      <c r="H4" s="486"/>
      <c r="I4" s="30"/>
    </row>
    <row r="5" spans="1:9" ht="12.75">
      <c r="A5" s="39"/>
      <c r="B5" s="38"/>
      <c r="C5" s="29"/>
      <c r="D5" s="483" t="s">
        <v>2857</v>
      </c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COUNT(E30:E51)</f>
        <v>22</v>
      </c>
      <c r="C6"/>
      <c r="D6" s="483" t="s">
        <v>559</v>
      </c>
      <c r="E6" s="483"/>
      <c r="F6" s="105" t="s">
        <v>2080</v>
      </c>
      <c r="G6" s="27"/>
      <c r="H6" s="27"/>
    </row>
    <row r="7" spans="1:8" ht="12.75">
      <c r="A7" s="39"/>
      <c r="B7" s="152"/>
      <c r="C7" s="124"/>
      <c r="D7" s="177" t="s">
        <v>2609</v>
      </c>
      <c r="E7" s="147"/>
      <c r="F7" s="153">
        <v>40040</v>
      </c>
      <c r="G7" s="487"/>
      <c r="H7" s="487"/>
    </row>
    <row r="8" spans="1:8" ht="12.75">
      <c r="A8" s="105" t="s">
        <v>2945</v>
      </c>
      <c r="B8" s="489" t="s">
        <v>2616</v>
      </c>
      <c r="C8" s="489"/>
      <c r="D8" s="188"/>
      <c r="E8" s="188"/>
      <c r="F8" s="122" t="s">
        <v>690</v>
      </c>
      <c r="G8" s="487"/>
      <c r="H8" s="487"/>
    </row>
    <row r="9" spans="1:8" ht="12.75">
      <c r="A9" s="39"/>
      <c r="B9" s="546" t="s">
        <v>2614</v>
      </c>
      <c r="C9" s="546"/>
      <c r="D9" s="193"/>
      <c r="E9" s="193"/>
      <c r="F9" s="123"/>
      <c r="G9" s="559"/>
      <c r="H9" s="559"/>
    </row>
    <row r="10" spans="1:8" ht="12.75">
      <c r="A10" s="39"/>
      <c r="B10" s="546" t="s">
        <v>2608</v>
      </c>
      <c r="C10" s="546"/>
      <c r="D10" s="193"/>
      <c r="E10" s="193"/>
      <c r="F10" s="123"/>
      <c r="G10" s="559"/>
      <c r="H10" s="559"/>
    </row>
    <row r="11" spans="1:8" ht="13.5" thickBot="1">
      <c r="A11" s="39"/>
      <c r="B11" s="538" t="s">
        <v>2615</v>
      </c>
      <c r="C11" s="538"/>
      <c r="D11" s="538"/>
      <c r="E11" s="538"/>
      <c r="F11" s="123"/>
      <c r="G11" s="488"/>
      <c r="H11" s="488"/>
    </row>
    <row r="12" spans="1:8" ht="12.75">
      <c r="A12" s="490" t="s">
        <v>938</v>
      </c>
      <c r="B12" s="491"/>
      <c r="C12" s="491"/>
      <c r="D12" s="491"/>
      <c r="E12" s="491"/>
      <c r="F12" s="491"/>
      <c r="G12" s="491"/>
      <c r="H12" s="492"/>
    </row>
    <row r="13" spans="1:8" ht="13.5" thickBot="1">
      <c r="A13" s="493" t="s">
        <v>2100</v>
      </c>
      <c r="B13" s="494"/>
      <c r="C13" s="471" t="s">
        <v>2101</v>
      </c>
      <c r="D13" s="472"/>
      <c r="E13" s="472" t="s">
        <v>2102</v>
      </c>
      <c r="F13" s="472"/>
      <c r="G13" s="103"/>
      <c r="H13" s="12" t="s">
        <v>935</v>
      </c>
    </row>
    <row r="14" spans="1:8" ht="13.5" thickBot="1">
      <c r="A14" s="473"/>
      <c r="B14" s="473"/>
      <c r="C14" s="473">
        <v>10.3</v>
      </c>
      <c r="D14" s="474"/>
      <c r="E14" s="473">
        <v>8.9</v>
      </c>
      <c r="F14" s="473"/>
      <c r="G14" s="161"/>
      <c r="H14" s="167"/>
    </row>
    <row r="15" spans="1:8" ht="12.75">
      <c r="A15" s="475" t="s">
        <v>939</v>
      </c>
      <c r="B15" s="476"/>
      <c r="C15" s="476"/>
      <c r="D15" s="476"/>
      <c r="E15" s="476"/>
      <c r="F15" s="476"/>
      <c r="G15" s="476"/>
      <c r="H15" s="477"/>
    </row>
    <row r="16" spans="1:8" ht="13.5" thickBot="1">
      <c r="A16" s="13" t="s">
        <v>2103</v>
      </c>
      <c r="B16" s="14" t="s">
        <v>2104</v>
      </c>
      <c r="C16" s="15" t="s">
        <v>2105</v>
      </c>
      <c r="D16" s="14" t="s">
        <v>2106</v>
      </c>
      <c r="E16" s="14" t="s">
        <v>2107</v>
      </c>
      <c r="F16" s="14" t="s">
        <v>940</v>
      </c>
      <c r="G16" s="14" t="s">
        <v>949</v>
      </c>
      <c r="H16" s="115" t="s">
        <v>2108</v>
      </c>
    </row>
    <row r="17" spans="1:8" s="7" customFormat="1" ht="12.75">
      <c r="A17" s="23">
        <f>E30</f>
        <v>6613</v>
      </c>
      <c r="B17" s="23">
        <f>E51</f>
        <v>6228</v>
      </c>
      <c r="C17" s="24">
        <v>6228</v>
      </c>
      <c r="D17" s="24">
        <v>6863</v>
      </c>
      <c r="E17" s="24">
        <f>B17-A17</f>
        <v>-385</v>
      </c>
      <c r="F17" s="24">
        <v>718</v>
      </c>
      <c r="G17" s="24">
        <v>1103</v>
      </c>
      <c r="H17" s="3">
        <v>3</v>
      </c>
    </row>
    <row r="18" spans="1:8" s="7" customFormat="1" ht="12.75">
      <c r="A18" s="21"/>
      <c r="B18" s="21"/>
      <c r="C18" s="18"/>
      <c r="D18" s="19"/>
      <c r="E18" s="19"/>
      <c r="F18" s="19"/>
      <c r="G18" s="19"/>
      <c r="H18" s="19"/>
    </row>
    <row r="19" spans="1:8" s="7" customFormat="1" ht="12.75" customHeight="1">
      <c r="A19" s="36" t="s">
        <v>945</v>
      </c>
      <c r="B19" s="467" t="s">
        <v>2156</v>
      </c>
      <c r="C19" s="467"/>
      <c r="D19" s="107" t="s">
        <v>948</v>
      </c>
      <c r="E19" s="468" t="s">
        <v>2157</v>
      </c>
      <c r="F19" s="468"/>
      <c r="G19" s="468"/>
      <c r="H19" s="468"/>
    </row>
    <row r="20" spans="1:8" s="7" customFormat="1" ht="12.75">
      <c r="A20" s="21"/>
      <c r="B20" s="21"/>
      <c r="C20" s="18"/>
      <c r="D20" s="107" t="s">
        <v>2115</v>
      </c>
      <c r="E20" s="181" t="s">
        <v>2158</v>
      </c>
      <c r="F20" s="19"/>
      <c r="G20" s="352" t="s">
        <v>3116</v>
      </c>
      <c r="H20" s="380">
        <v>160</v>
      </c>
    </row>
    <row r="21" spans="1:8" s="7" customFormat="1" ht="12.75" customHeight="1">
      <c r="A21" s="36" t="s">
        <v>946</v>
      </c>
      <c r="B21" s="464" t="s">
        <v>2155</v>
      </c>
      <c r="C21" s="464"/>
      <c r="D21" s="464"/>
      <c r="E21" s="464"/>
      <c r="F21" s="464"/>
      <c r="G21" s="464"/>
      <c r="H21" s="464"/>
    </row>
    <row r="22" spans="1:7" s="7" customFormat="1" ht="12.75">
      <c r="A22" s="21"/>
      <c r="B22" s="21"/>
      <c r="C22" s="18"/>
      <c r="D22" s="19"/>
      <c r="E22" s="19"/>
      <c r="F22" s="19"/>
      <c r="G22" s="19"/>
    </row>
    <row r="23" spans="1:8" s="7" customFormat="1" ht="12.75" customHeight="1">
      <c r="A23" s="470" t="s">
        <v>947</v>
      </c>
      <c r="B23" s="464" t="s">
        <v>609</v>
      </c>
      <c r="C23" s="556"/>
      <c r="D23" s="556"/>
      <c r="E23" s="556"/>
      <c r="F23" s="556"/>
      <c r="G23" s="556"/>
      <c r="H23" s="556"/>
    </row>
    <row r="24" spans="1:8" s="7" customFormat="1" ht="12.75">
      <c r="A24" s="470"/>
      <c r="B24" s="556"/>
      <c r="C24" s="556"/>
      <c r="D24" s="556"/>
      <c r="E24" s="556"/>
      <c r="F24" s="556"/>
      <c r="G24" s="556"/>
      <c r="H24" s="556"/>
    </row>
    <row r="25" ht="13.5" thickBot="1"/>
    <row r="26" spans="1:8" ht="13.5" thickBot="1">
      <c r="A26" s="462" t="s">
        <v>941</v>
      </c>
      <c r="B26" s="462"/>
      <c r="C26" s="110" t="s">
        <v>942</v>
      </c>
      <c r="D26" s="462" t="s">
        <v>943</v>
      </c>
      <c r="E26" s="462"/>
      <c r="F26" s="462"/>
      <c r="G26" s="462" t="s">
        <v>944</v>
      </c>
      <c r="H26" s="462"/>
    </row>
    <row r="27" spans="1:8" ht="12.75">
      <c r="A27" s="524" t="s">
        <v>1534</v>
      </c>
      <c r="B27" s="524"/>
      <c r="C27" s="170" t="s">
        <v>1535</v>
      </c>
      <c r="D27" s="464" t="s">
        <v>610</v>
      </c>
      <c r="E27" s="465"/>
      <c r="F27" s="465"/>
      <c r="G27" s="468" t="s">
        <v>611</v>
      </c>
      <c r="H27" s="468"/>
    </row>
    <row r="28" ht="13.5" thickBot="1"/>
    <row r="29" spans="1:8" s="3" customFormat="1" ht="13.5" thickBot="1">
      <c r="A29" s="4" t="s">
        <v>2091</v>
      </c>
      <c r="B29" s="4" t="s">
        <v>2088</v>
      </c>
      <c r="C29" s="5" t="s">
        <v>2087</v>
      </c>
      <c r="D29" s="4" t="s">
        <v>2125</v>
      </c>
      <c r="E29" s="4" t="s">
        <v>2090</v>
      </c>
      <c r="F29" s="4" t="s">
        <v>2086</v>
      </c>
      <c r="G29" s="458" t="s">
        <v>2111</v>
      </c>
      <c r="H29" s="459"/>
    </row>
    <row r="30" spans="1:8" s="30" customFormat="1" ht="12.75">
      <c r="A30" s="61" t="s">
        <v>1949</v>
      </c>
      <c r="B30" s="78" t="s">
        <v>1950</v>
      </c>
      <c r="C30" s="78" t="s">
        <v>1953</v>
      </c>
      <c r="D30" s="62" t="s">
        <v>1951</v>
      </c>
      <c r="E30" s="63">
        <v>6613</v>
      </c>
      <c r="F30" s="62" t="s">
        <v>2122</v>
      </c>
      <c r="G30" s="500" t="s">
        <v>1952</v>
      </c>
      <c r="H30" s="461"/>
    </row>
    <row r="31" spans="1:8" s="30" customFormat="1" ht="12.75">
      <c r="A31" s="52" t="s">
        <v>1954</v>
      </c>
      <c r="B31" s="79" t="s">
        <v>1955</v>
      </c>
      <c r="C31" s="79" t="s">
        <v>1956</v>
      </c>
      <c r="D31" s="53" t="s">
        <v>1957</v>
      </c>
      <c r="E31" s="54">
        <v>6695</v>
      </c>
      <c r="F31" s="53" t="s">
        <v>2091</v>
      </c>
      <c r="G31" s="498" t="s">
        <v>1958</v>
      </c>
      <c r="H31" s="453"/>
    </row>
    <row r="32" spans="1:8" s="30" customFormat="1" ht="12.75">
      <c r="A32" s="52" t="s">
        <v>1959</v>
      </c>
      <c r="B32" s="79" t="s">
        <v>1960</v>
      </c>
      <c r="C32" s="79" t="s">
        <v>1961</v>
      </c>
      <c r="D32" s="53" t="s">
        <v>1962</v>
      </c>
      <c r="E32" s="54">
        <v>6710</v>
      </c>
      <c r="F32" s="53" t="s">
        <v>1933</v>
      </c>
      <c r="G32" s="498" t="s">
        <v>1963</v>
      </c>
      <c r="H32" s="453"/>
    </row>
    <row r="33" spans="1:8" s="30" customFormat="1" ht="12.75">
      <c r="A33" s="52" t="s">
        <v>1964</v>
      </c>
      <c r="B33" s="79" t="s">
        <v>1965</v>
      </c>
      <c r="C33" s="79" t="s">
        <v>1966</v>
      </c>
      <c r="D33" s="53" t="s">
        <v>1967</v>
      </c>
      <c r="E33" s="54">
        <v>6748</v>
      </c>
      <c r="F33" s="53" t="s">
        <v>1253</v>
      </c>
      <c r="G33" s="498" t="s">
        <v>1968</v>
      </c>
      <c r="H33" s="453"/>
    </row>
    <row r="34" spans="1:8" s="30" customFormat="1" ht="12.75">
      <c r="A34" s="52" t="s">
        <v>1969</v>
      </c>
      <c r="B34" s="79" t="s">
        <v>1975</v>
      </c>
      <c r="C34" s="79" t="s">
        <v>1970</v>
      </c>
      <c r="D34" s="53" t="s">
        <v>1971</v>
      </c>
      <c r="E34" s="54">
        <v>6807</v>
      </c>
      <c r="F34" s="53" t="s">
        <v>2122</v>
      </c>
      <c r="G34" s="498" t="s">
        <v>1972</v>
      </c>
      <c r="H34" s="453"/>
    </row>
    <row r="35" spans="1:8" s="30" customFormat="1" ht="12.75">
      <c r="A35" s="52" t="s">
        <v>1973</v>
      </c>
      <c r="B35" s="79" t="s">
        <v>1974</v>
      </c>
      <c r="C35" s="79" t="s">
        <v>1976</v>
      </c>
      <c r="D35" s="53" t="s">
        <v>1977</v>
      </c>
      <c r="E35" s="54">
        <v>6786</v>
      </c>
      <c r="F35" s="53" t="s">
        <v>2091</v>
      </c>
      <c r="G35" s="498" t="s">
        <v>1978</v>
      </c>
      <c r="H35" s="453"/>
    </row>
    <row r="36" spans="1:8" s="30" customFormat="1" ht="12.75">
      <c r="A36" s="52" t="s">
        <v>1979</v>
      </c>
      <c r="B36" s="79" t="s">
        <v>1980</v>
      </c>
      <c r="C36" s="79" t="s">
        <v>1981</v>
      </c>
      <c r="D36" s="53" t="s">
        <v>1982</v>
      </c>
      <c r="E36" s="54">
        <v>6796</v>
      </c>
      <c r="F36" s="53" t="s">
        <v>2122</v>
      </c>
      <c r="G36" s="498" t="s">
        <v>1983</v>
      </c>
      <c r="H36" s="453"/>
    </row>
    <row r="37" spans="1:8" s="30" customFormat="1" ht="26.25" customHeight="1">
      <c r="A37" s="52" t="s">
        <v>1984</v>
      </c>
      <c r="B37" s="79" t="s">
        <v>1985</v>
      </c>
      <c r="C37" s="79" t="s">
        <v>1986</v>
      </c>
      <c r="D37" s="53" t="s">
        <v>1987</v>
      </c>
      <c r="E37" s="54">
        <v>6859</v>
      </c>
      <c r="F37" s="53" t="s">
        <v>2122</v>
      </c>
      <c r="G37" s="498" t="s">
        <v>1988</v>
      </c>
      <c r="H37" s="453"/>
    </row>
    <row r="38" spans="1:8" s="30" customFormat="1" ht="12.75">
      <c r="A38" s="52" t="s">
        <v>1989</v>
      </c>
      <c r="B38" s="79" t="s">
        <v>1990</v>
      </c>
      <c r="C38" s="79" t="s">
        <v>1991</v>
      </c>
      <c r="D38" s="53" t="s">
        <v>1992</v>
      </c>
      <c r="E38" s="54">
        <v>6771</v>
      </c>
      <c r="F38" s="53" t="s">
        <v>2091</v>
      </c>
      <c r="G38" s="498" t="s">
        <v>1993</v>
      </c>
      <c r="H38" s="453"/>
    </row>
    <row r="39" spans="1:8" s="30" customFormat="1" ht="12.75">
      <c r="A39" s="52" t="s">
        <v>1994</v>
      </c>
      <c r="B39" s="79" t="s">
        <v>1995</v>
      </c>
      <c r="C39" s="79" t="s">
        <v>1996</v>
      </c>
      <c r="D39" s="53" t="s">
        <v>1997</v>
      </c>
      <c r="E39" s="54">
        <v>6791</v>
      </c>
      <c r="F39" s="53" t="s">
        <v>2091</v>
      </c>
      <c r="G39" s="498" t="s">
        <v>1998</v>
      </c>
      <c r="H39" s="453"/>
    </row>
    <row r="40" spans="1:8" s="30" customFormat="1" ht="12.75">
      <c r="A40" s="52" t="s">
        <v>1999</v>
      </c>
      <c r="B40" s="79" t="s">
        <v>2000</v>
      </c>
      <c r="C40" s="79" t="s">
        <v>2001</v>
      </c>
      <c r="D40" s="53" t="s">
        <v>2002</v>
      </c>
      <c r="E40" s="54">
        <v>6666</v>
      </c>
      <c r="F40" s="53" t="s">
        <v>2122</v>
      </c>
      <c r="G40" s="498" t="s">
        <v>2003</v>
      </c>
      <c r="H40" s="453"/>
    </row>
    <row r="41" spans="1:8" s="30" customFormat="1" ht="12.75">
      <c r="A41" s="52" t="s">
        <v>2004</v>
      </c>
      <c r="B41" s="79" t="s">
        <v>2005</v>
      </c>
      <c r="C41" s="79" t="s">
        <v>2006</v>
      </c>
      <c r="D41" s="53" t="s">
        <v>2007</v>
      </c>
      <c r="E41" s="54">
        <v>6739</v>
      </c>
      <c r="F41" s="53" t="s">
        <v>2110</v>
      </c>
      <c r="G41" s="498" t="s">
        <v>2008</v>
      </c>
      <c r="H41" s="453"/>
    </row>
    <row r="42" spans="1:8" s="30" customFormat="1" ht="12.75">
      <c r="A42" s="52" t="s">
        <v>2009</v>
      </c>
      <c r="B42" s="79" t="s">
        <v>561</v>
      </c>
      <c r="C42" s="79" t="s">
        <v>2010</v>
      </c>
      <c r="D42" s="53" t="s">
        <v>2011</v>
      </c>
      <c r="E42" s="54">
        <v>6746</v>
      </c>
      <c r="F42" s="53" t="s">
        <v>2012</v>
      </c>
      <c r="G42" s="498" t="s">
        <v>2013</v>
      </c>
      <c r="H42" s="453"/>
    </row>
    <row r="43" spans="1:8" s="30" customFormat="1" ht="12.75">
      <c r="A43" s="52" t="s">
        <v>2014</v>
      </c>
      <c r="B43" s="79" t="s">
        <v>2015</v>
      </c>
      <c r="C43" s="79" t="s">
        <v>2016</v>
      </c>
      <c r="D43" s="53" t="s">
        <v>2017</v>
      </c>
      <c r="E43" s="54">
        <v>6610</v>
      </c>
      <c r="F43" s="53" t="s">
        <v>1253</v>
      </c>
      <c r="G43" s="498" t="s">
        <v>2017</v>
      </c>
      <c r="H43" s="453"/>
    </row>
    <row r="44" spans="1:8" s="30" customFormat="1" ht="12.75">
      <c r="A44" s="52" t="s">
        <v>2018</v>
      </c>
      <c r="B44" s="79" t="s">
        <v>2019</v>
      </c>
      <c r="C44" s="79" t="s">
        <v>2020</v>
      </c>
      <c r="D44" s="53" t="s">
        <v>2021</v>
      </c>
      <c r="E44" s="54">
        <v>6568</v>
      </c>
      <c r="F44" s="53" t="s">
        <v>1253</v>
      </c>
      <c r="G44" s="498" t="s">
        <v>2022</v>
      </c>
      <c r="H44" s="453"/>
    </row>
    <row r="45" spans="1:8" s="30" customFormat="1" ht="12.75">
      <c r="A45" s="52" t="s">
        <v>2026</v>
      </c>
      <c r="B45" s="79" t="s">
        <v>2023</v>
      </c>
      <c r="C45" s="79" t="s">
        <v>2024</v>
      </c>
      <c r="D45" s="53" t="s">
        <v>2025</v>
      </c>
      <c r="E45" s="54">
        <v>6454</v>
      </c>
      <c r="F45" s="53" t="s">
        <v>1247</v>
      </c>
      <c r="G45" s="498" t="s">
        <v>629</v>
      </c>
      <c r="H45" s="453"/>
    </row>
    <row r="46" spans="1:8" s="30" customFormat="1" ht="25.5" customHeight="1">
      <c r="A46" s="52" t="s">
        <v>2027</v>
      </c>
      <c r="B46" s="79" t="s">
        <v>2028</v>
      </c>
      <c r="C46" s="79" t="s">
        <v>2029</v>
      </c>
      <c r="D46" s="53" t="s">
        <v>2025</v>
      </c>
      <c r="E46" s="54">
        <v>6394</v>
      </c>
      <c r="F46" s="53" t="s">
        <v>1247</v>
      </c>
      <c r="G46" s="498" t="s">
        <v>2030</v>
      </c>
      <c r="H46" s="453"/>
    </row>
    <row r="47" spans="1:8" s="30" customFormat="1" ht="12.75">
      <c r="A47" s="52" t="s">
        <v>2031</v>
      </c>
      <c r="B47" s="79" t="s">
        <v>2032</v>
      </c>
      <c r="C47" s="79" t="s">
        <v>2033</v>
      </c>
      <c r="D47" s="53" t="s">
        <v>2034</v>
      </c>
      <c r="E47" s="54">
        <v>6342</v>
      </c>
      <c r="F47" s="53" t="s">
        <v>2091</v>
      </c>
      <c r="G47" s="498" t="s">
        <v>2035</v>
      </c>
      <c r="H47" s="453"/>
    </row>
    <row r="48" spans="1:8" s="30" customFormat="1" ht="12.75">
      <c r="A48" s="52" t="s">
        <v>2036</v>
      </c>
      <c r="B48" s="79" t="s">
        <v>2037</v>
      </c>
      <c r="C48" s="79" t="s">
        <v>2038</v>
      </c>
      <c r="D48" s="53" t="s">
        <v>2039</v>
      </c>
      <c r="E48" s="54">
        <v>6343</v>
      </c>
      <c r="F48" s="53" t="s">
        <v>2122</v>
      </c>
      <c r="G48" s="498" t="s">
        <v>2040</v>
      </c>
      <c r="H48" s="453"/>
    </row>
    <row r="49" spans="1:8" s="30" customFormat="1" ht="12.75" customHeight="1">
      <c r="A49" s="52" t="s">
        <v>2041</v>
      </c>
      <c r="B49" s="79" t="s">
        <v>2042</v>
      </c>
      <c r="C49" s="79" t="s">
        <v>2043</v>
      </c>
      <c r="D49" s="53" t="s">
        <v>2044</v>
      </c>
      <c r="E49" s="54">
        <v>6293</v>
      </c>
      <c r="F49" s="53" t="s">
        <v>2122</v>
      </c>
      <c r="G49" s="498" t="s">
        <v>719</v>
      </c>
      <c r="H49" s="453"/>
    </row>
    <row r="50" spans="1:8" s="30" customFormat="1" ht="25.5" customHeight="1">
      <c r="A50" s="52" t="s">
        <v>720</v>
      </c>
      <c r="B50" s="79" t="s">
        <v>721</v>
      </c>
      <c r="C50" s="79" t="s">
        <v>722</v>
      </c>
      <c r="D50" s="53" t="s">
        <v>723</v>
      </c>
      <c r="E50" s="54">
        <v>6281</v>
      </c>
      <c r="F50" s="53" t="s">
        <v>2122</v>
      </c>
      <c r="G50" s="498" t="s">
        <v>724</v>
      </c>
      <c r="H50" s="453"/>
    </row>
    <row r="51" spans="1:8" s="30" customFormat="1" ht="13.5" thickBot="1">
      <c r="A51" s="55" t="s">
        <v>725</v>
      </c>
      <c r="B51" s="80" t="s">
        <v>726</v>
      </c>
      <c r="C51" s="80" t="s">
        <v>727</v>
      </c>
      <c r="D51" s="56" t="s">
        <v>728</v>
      </c>
      <c r="E51" s="57">
        <v>6228</v>
      </c>
      <c r="F51" s="56" t="s">
        <v>2122</v>
      </c>
      <c r="G51" s="499" t="s">
        <v>729</v>
      </c>
      <c r="H51" s="455"/>
    </row>
    <row r="52" spans="1:8" s="30" customFormat="1" ht="12.75">
      <c r="A52" s="48"/>
      <c r="B52" s="83"/>
      <c r="C52" s="83"/>
      <c r="D52" s="49"/>
      <c r="E52" s="50"/>
      <c r="F52" s="49"/>
      <c r="G52" s="49"/>
      <c r="H52" s="51"/>
    </row>
  </sheetData>
  <sheetProtection/>
  <mergeCells count="56">
    <mergeCell ref="G49:H49"/>
    <mergeCell ref="G50:H50"/>
    <mergeCell ref="G40:H40"/>
    <mergeCell ref="G41:H41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A23:A24"/>
    <mergeCell ref="E13:F13"/>
    <mergeCell ref="D27:F27"/>
    <mergeCell ref="B19:C19"/>
    <mergeCell ref="E19:H19"/>
    <mergeCell ref="B23:H24"/>
    <mergeCell ref="A12:H12"/>
    <mergeCell ref="A15:H15"/>
    <mergeCell ref="A14:B14"/>
    <mergeCell ref="C14:D14"/>
    <mergeCell ref="E14:F14"/>
    <mergeCell ref="A1:B1"/>
    <mergeCell ref="A13:B13"/>
    <mergeCell ref="C13:D13"/>
    <mergeCell ref="A2:B2"/>
    <mergeCell ref="C1:H1"/>
    <mergeCell ref="C3:H3"/>
    <mergeCell ref="D4:E4"/>
    <mergeCell ref="C2:H2"/>
    <mergeCell ref="D5:E5"/>
    <mergeCell ref="G7:H11"/>
    <mergeCell ref="G4:H5"/>
    <mergeCell ref="B8:C8"/>
    <mergeCell ref="B11:E11"/>
    <mergeCell ref="B9:C9"/>
    <mergeCell ref="D6:E6"/>
    <mergeCell ref="G26:H26"/>
    <mergeCell ref="G27:H27"/>
    <mergeCell ref="B21:H21"/>
    <mergeCell ref="A26:B26"/>
    <mergeCell ref="A27:B27"/>
    <mergeCell ref="D26:F26"/>
    <mergeCell ref="B10:C10"/>
    <mergeCell ref="G51:H51"/>
    <mergeCell ref="G30:H30"/>
    <mergeCell ref="G29:H29"/>
    <mergeCell ref="G31:H31"/>
    <mergeCell ref="G32:H32"/>
    <mergeCell ref="G33:H33"/>
    <mergeCell ref="G34:H34"/>
    <mergeCell ref="G35:H35"/>
    <mergeCell ref="G48:H48"/>
  </mergeCells>
  <hyperlinks>
    <hyperlink ref="A2:B2" location="Overview!A1" tooltip="Go to Trail Network Overview sheet" display="Trail Network Overview"/>
    <hyperlink ref="D6:E6" location="Stetson!A1" display="Stetson Tr"/>
    <hyperlink ref="D4:E4" location="CottonWoodCr!A1" display="Cottonwood Cr Trail"/>
    <hyperlink ref="D7" location="TempGapG!A1" display="TempGapCrest Tr"/>
    <hyperlink ref="B11:E11" r:id="rId1" display="springsgov wayfinding pdf"/>
    <hyperlink ref="B10:C10" r:id="rId2" display="springsgov thomests"/>
    <hyperlink ref="B9:C9" r:id="rId3" display="springsgov thomestm"/>
    <hyperlink ref="B8:C8" r:id="rId4" display="springsgov thomestn"/>
    <hyperlink ref="D5:E5" location="RockIslandL!A1" display="Rock Island Trail"/>
  </hyperlinks>
  <printOptions/>
  <pageMargins left="1" right="0.75" top="0.75" bottom="0.75" header="0.5" footer="0.5"/>
  <pageSetup fitToHeight="1" fitToWidth="1" horizontalDpi="600" verticalDpi="600" orientation="portrait" r:id="rId5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3.00390625" style="0" customWidth="1"/>
  </cols>
  <sheetData>
    <row r="1" spans="1:8" ht="24" customHeight="1">
      <c r="A1" s="478" t="s">
        <v>1329</v>
      </c>
      <c r="B1" s="479"/>
      <c r="C1" s="480" t="s">
        <v>3005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210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171" t="s">
        <v>775</v>
      </c>
      <c r="C4" s="29" t="s">
        <v>2119</v>
      </c>
      <c r="D4" s="483"/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COUNT(E28:E40)</f>
        <v>10</v>
      </c>
      <c r="C6"/>
      <c r="D6" s="483"/>
      <c r="E6" s="483"/>
      <c r="F6" s="105" t="s">
        <v>2080</v>
      </c>
      <c r="G6" s="27"/>
      <c r="H6" s="27"/>
    </row>
    <row r="7" spans="1:8" ht="12.75">
      <c r="A7" s="39"/>
      <c r="B7" s="152"/>
      <c r="C7" s="124"/>
      <c r="D7" s="177"/>
      <c r="E7" s="147"/>
      <c r="F7" s="153">
        <v>40400</v>
      </c>
      <c r="G7" s="27"/>
      <c r="H7" s="27"/>
    </row>
    <row r="8" spans="1:8" ht="12.75">
      <c r="A8" s="105" t="s">
        <v>2945</v>
      </c>
      <c r="B8" s="489" t="s">
        <v>3006</v>
      </c>
      <c r="C8" s="489"/>
      <c r="D8" s="188"/>
      <c r="E8" s="188"/>
      <c r="F8" s="122" t="s">
        <v>690</v>
      </c>
      <c r="G8" s="487"/>
      <c r="H8" s="487"/>
    </row>
    <row r="9" spans="1:8" ht="13.5" thickBot="1">
      <c r="A9" s="39"/>
      <c r="B9" s="546"/>
      <c r="C9" s="546"/>
      <c r="D9" s="193"/>
      <c r="E9" s="193"/>
      <c r="F9" s="123"/>
      <c r="G9" s="487"/>
      <c r="H9" s="487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3.3</v>
      </c>
      <c r="D12" s="474"/>
      <c r="E12" s="473">
        <v>2.5</v>
      </c>
      <c r="F12" s="473"/>
      <c r="G12" s="560">
        <v>3.5</v>
      </c>
      <c r="H12" s="560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E28</f>
        <v>7201</v>
      </c>
      <c r="B15" s="23">
        <f>E30</f>
        <v>7287</v>
      </c>
      <c r="C15" s="24">
        <v>7201</v>
      </c>
      <c r="D15" s="24">
        <v>7392</v>
      </c>
      <c r="E15" s="24">
        <f>B15-A15</f>
        <v>86</v>
      </c>
      <c r="F15" s="24">
        <v>398</v>
      </c>
      <c r="G15" s="24">
        <v>338</v>
      </c>
      <c r="H15" s="3">
        <v>3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389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1522</v>
      </c>
      <c r="F18" s="19"/>
      <c r="G18" s="352" t="s">
        <v>3116</v>
      </c>
      <c r="H18" s="380">
        <v>184</v>
      </c>
    </row>
    <row r="19" spans="1:8" s="7" customFormat="1" ht="12.75" customHeight="1">
      <c r="A19" s="36" t="s">
        <v>946</v>
      </c>
      <c r="B19" s="464" t="s">
        <v>3062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204"/>
    </row>
    <row r="21" spans="1:8" s="7" customFormat="1" ht="12.75" customHeight="1">
      <c r="A21" s="470" t="s">
        <v>947</v>
      </c>
      <c r="B21" s="464" t="s">
        <v>2950</v>
      </c>
      <c r="C21" s="556"/>
      <c r="D21" s="556"/>
      <c r="E21" s="556"/>
      <c r="F21" s="556"/>
      <c r="G21" s="556"/>
      <c r="H21" s="556"/>
    </row>
    <row r="22" spans="1:8" s="7" customFormat="1" ht="12.75">
      <c r="A22" s="470"/>
      <c r="B22" s="556"/>
      <c r="C22" s="556"/>
      <c r="D22" s="556"/>
      <c r="E22" s="556"/>
      <c r="F22" s="556"/>
      <c r="G22" s="556"/>
      <c r="H22" s="556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24" t="s">
        <v>1534</v>
      </c>
      <c r="B25" s="524"/>
      <c r="C25" s="170" t="s">
        <v>1535</v>
      </c>
      <c r="D25" s="464" t="s">
        <v>3012</v>
      </c>
      <c r="E25" s="465"/>
      <c r="F25" s="465"/>
      <c r="G25" s="468" t="s">
        <v>3061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3007</v>
      </c>
      <c r="B28" s="78" t="s">
        <v>3008</v>
      </c>
      <c r="C28" s="78" t="s">
        <v>3009</v>
      </c>
      <c r="D28" s="62" t="s">
        <v>3010</v>
      </c>
      <c r="E28" s="63">
        <v>7201</v>
      </c>
      <c r="F28" s="62" t="s">
        <v>2117</v>
      </c>
      <c r="G28" s="500" t="s">
        <v>3011</v>
      </c>
      <c r="H28" s="461"/>
    </row>
    <row r="29" spans="1:8" s="30" customFormat="1" ht="12.75">
      <c r="A29" s="311" t="s">
        <v>3013</v>
      </c>
      <c r="B29" s="300" t="s">
        <v>3014</v>
      </c>
      <c r="C29" s="300" t="s">
        <v>3015</v>
      </c>
      <c r="D29" s="303" t="s">
        <v>3016</v>
      </c>
      <c r="E29" s="302">
        <v>7224</v>
      </c>
      <c r="F29" s="303" t="s">
        <v>1757</v>
      </c>
      <c r="G29" s="525" t="s">
        <v>3017</v>
      </c>
      <c r="H29" s="526"/>
    </row>
    <row r="30" spans="1:8" s="30" customFormat="1" ht="12.75">
      <c r="A30" s="52" t="s">
        <v>3018</v>
      </c>
      <c r="B30" s="79" t="s">
        <v>3019</v>
      </c>
      <c r="C30" s="79" t="s">
        <v>3020</v>
      </c>
      <c r="D30" s="53" t="s">
        <v>3021</v>
      </c>
      <c r="E30" s="54">
        <v>7287</v>
      </c>
      <c r="F30" s="53" t="s">
        <v>2122</v>
      </c>
      <c r="G30" s="498" t="s">
        <v>3022</v>
      </c>
      <c r="H30" s="453"/>
    </row>
    <row r="31" spans="1:8" s="30" customFormat="1" ht="12.75">
      <c r="A31" s="52" t="s">
        <v>3023</v>
      </c>
      <c r="B31" s="79" t="s">
        <v>3024</v>
      </c>
      <c r="C31" s="79" t="s">
        <v>3025</v>
      </c>
      <c r="D31" s="53" t="s">
        <v>3026</v>
      </c>
      <c r="E31" s="54">
        <v>7382</v>
      </c>
      <c r="F31" s="53" t="s">
        <v>2091</v>
      </c>
      <c r="G31" s="498" t="s">
        <v>3027</v>
      </c>
      <c r="H31" s="453"/>
    </row>
    <row r="32" spans="1:8" s="30" customFormat="1" ht="12.75">
      <c r="A32" s="52" t="s">
        <v>3028</v>
      </c>
      <c r="B32" s="79" t="s">
        <v>3029</v>
      </c>
      <c r="C32" s="79" t="s">
        <v>3031</v>
      </c>
      <c r="D32" s="53" t="s">
        <v>3030</v>
      </c>
      <c r="E32" s="54">
        <v>7365</v>
      </c>
      <c r="F32" s="53" t="s">
        <v>2122</v>
      </c>
      <c r="G32" s="498" t="s">
        <v>3030</v>
      </c>
      <c r="H32" s="453"/>
    </row>
    <row r="33" spans="1:8" s="30" customFormat="1" ht="12.75">
      <c r="A33" s="52" t="s">
        <v>3032</v>
      </c>
      <c r="B33" s="79" t="s">
        <v>3033</v>
      </c>
      <c r="C33" s="79" t="s">
        <v>3034</v>
      </c>
      <c r="D33" s="53" t="s">
        <v>3037</v>
      </c>
      <c r="E33" s="54">
        <v>7351</v>
      </c>
      <c r="F33" s="53" t="s">
        <v>3035</v>
      </c>
      <c r="G33" s="498" t="s">
        <v>3036</v>
      </c>
      <c r="H33" s="453"/>
    </row>
    <row r="34" spans="1:8" s="30" customFormat="1" ht="12.75">
      <c r="A34" s="52" t="s">
        <v>3038</v>
      </c>
      <c r="B34" s="79" t="s">
        <v>3039</v>
      </c>
      <c r="C34" s="79" t="s">
        <v>3040</v>
      </c>
      <c r="D34" s="53" t="s">
        <v>3041</v>
      </c>
      <c r="E34" s="54">
        <v>7357</v>
      </c>
      <c r="F34" s="53" t="s">
        <v>2122</v>
      </c>
      <c r="G34" s="498" t="s">
        <v>3042</v>
      </c>
      <c r="H34" s="453"/>
    </row>
    <row r="35" spans="1:8" s="30" customFormat="1" ht="12.75">
      <c r="A35" s="52" t="s">
        <v>3043</v>
      </c>
      <c r="B35" s="79" t="s">
        <v>3044</v>
      </c>
      <c r="C35" s="79" t="s">
        <v>3045</v>
      </c>
      <c r="D35" s="53" t="s">
        <v>3046</v>
      </c>
      <c r="E35" s="54">
        <v>7362</v>
      </c>
      <c r="F35" s="53" t="s">
        <v>2122</v>
      </c>
      <c r="G35" s="498" t="s">
        <v>3047</v>
      </c>
      <c r="H35" s="453"/>
    </row>
    <row r="36" spans="1:8" s="30" customFormat="1" ht="12.75">
      <c r="A36" s="311" t="s">
        <v>3048</v>
      </c>
      <c r="B36" s="300" t="s">
        <v>3049</v>
      </c>
      <c r="C36" s="300" t="s">
        <v>3050</v>
      </c>
      <c r="D36" s="303" t="s">
        <v>3051</v>
      </c>
      <c r="E36" s="302">
        <v>7364</v>
      </c>
      <c r="F36" s="303" t="s">
        <v>2122</v>
      </c>
      <c r="G36" s="525" t="s">
        <v>3052</v>
      </c>
      <c r="H36" s="526"/>
    </row>
    <row r="37" spans="1:8" s="30" customFormat="1" ht="12.75">
      <c r="A37" s="52" t="s">
        <v>3053</v>
      </c>
      <c r="B37" s="79" t="s">
        <v>3054</v>
      </c>
      <c r="C37" s="79" t="s">
        <v>3055</v>
      </c>
      <c r="D37" s="53" t="s">
        <v>3056</v>
      </c>
      <c r="E37" s="54">
        <v>7370</v>
      </c>
      <c r="F37" s="53" t="s">
        <v>2091</v>
      </c>
      <c r="G37" s="498" t="s">
        <v>3057</v>
      </c>
      <c r="H37" s="453"/>
    </row>
    <row r="38" spans="1:8" s="30" customFormat="1" ht="12.75">
      <c r="A38" s="52" t="s">
        <v>3038</v>
      </c>
      <c r="B38" s="501" t="s">
        <v>2123</v>
      </c>
      <c r="C38" s="501"/>
      <c r="D38" s="501"/>
      <c r="E38" s="501"/>
      <c r="F38" s="501"/>
      <c r="G38" s="498" t="s">
        <v>3058</v>
      </c>
      <c r="H38" s="453"/>
    </row>
    <row r="39" spans="1:8" s="30" customFormat="1" ht="12.75">
      <c r="A39" s="52" t="s">
        <v>3028</v>
      </c>
      <c r="B39" s="501" t="s">
        <v>2123</v>
      </c>
      <c r="C39" s="501"/>
      <c r="D39" s="501"/>
      <c r="E39" s="501"/>
      <c r="F39" s="501"/>
      <c r="G39" s="498" t="s">
        <v>3059</v>
      </c>
      <c r="H39" s="453"/>
    </row>
    <row r="40" spans="1:8" s="30" customFormat="1" ht="13.5" thickBot="1">
      <c r="A40" s="55" t="s">
        <v>3018</v>
      </c>
      <c r="B40" s="529"/>
      <c r="C40" s="529"/>
      <c r="D40" s="529"/>
      <c r="E40" s="529"/>
      <c r="F40" s="529"/>
      <c r="G40" s="499" t="s">
        <v>3060</v>
      </c>
      <c r="H40" s="455"/>
    </row>
    <row r="41" spans="1:8" s="30" customFormat="1" ht="12.75">
      <c r="A41" s="48"/>
      <c r="B41" s="83"/>
      <c r="C41" s="83"/>
      <c r="D41" s="49"/>
      <c r="E41" s="50"/>
      <c r="F41" s="49"/>
      <c r="G41" s="49"/>
      <c r="H41" s="51"/>
    </row>
  </sheetData>
  <sheetProtection/>
  <mergeCells count="49">
    <mergeCell ref="B39:F39"/>
    <mergeCell ref="B8:C8"/>
    <mergeCell ref="B9:C9"/>
    <mergeCell ref="G33:H33"/>
    <mergeCell ref="G34:H34"/>
    <mergeCell ref="G35:H35"/>
    <mergeCell ref="G36:H36"/>
    <mergeCell ref="G37:H37"/>
    <mergeCell ref="B19:H19"/>
    <mergeCell ref="A24:B24"/>
    <mergeCell ref="B40:F40"/>
    <mergeCell ref="D24:F24"/>
    <mergeCell ref="G40:H40"/>
    <mergeCell ref="G28:H28"/>
    <mergeCell ref="G27:H27"/>
    <mergeCell ref="G29:H29"/>
    <mergeCell ref="G30:H30"/>
    <mergeCell ref="G31:H31"/>
    <mergeCell ref="G32:H32"/>
    <mergeCell ref="B38:F38"/>
    <mergeCell ref="A25:B25"/>
    <mergeCell ref="D6:E6"/>
    <mergeCell ref="G8:H9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4:H5"/>
    <mergeCell ref="A10:H10"/>
    <mergeCell ref="A13:H13"/>
    <mergeCell ref="A12:B12"/>
    <mergeCell ref="C12:D12"/>
    <mergeCell ref="E12:F12"/>
    <mergeCell ref="G12:H12"/>
    <mergeCell ref="G38:H38"/>
    <mergeCell ref="G39:H39"/>
    <mergeCell ref="A21:A22"/>
    <mergeCell ref="E11:F11"/>
    <mergeCell ref="D25:F25"/>
    <mergeCell ref="B17:C17"/>
    <mergeCell ref="E17:H17"/>
    <mergeCell ref="B21:H22"/>
    <mergeCell ref="G24:H24"/>
    <mergeCell ref="G25:H25"/>
  </mergeCells>
  <hyperlinks>
    <hyperlink ref="A2:B2" location="Overview!A1" tooltip="Go to Trail Network Overview sheet" display="Trail Network Overview"/>
    <hyperlink ref="B8:C8" r:id="rId1" display="El Paso County Park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7.28125" style="0" bestFit="1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8.7109375" style="0" customWidth="1"/>
  </cols>
  <sheetData>
    <row r="1" spans="1:8" ht="24" customHeight="1">
      <c r="A1" s="478" t="s">
        <v>324</v>
      </c>
      <c r="B1" s="479"/>
      <c r="C1" s="480" t="s">
        <v>325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563" t="s">
        <v>2611</v>
      </c>
      <c r="D2" s="564"/>
      <c r="E2" s="564"/>
      <c r="F2" s="564"/>
      <c r="G2" s="564"/>
      <c r="H2" s="564"/>
    </row>
    <row r="3" spans="1:8" ht="12.75">
      <c r="A3" s="8"/>
      <c r="B3" s="6"/>
      <c r="C3" s="569"/>
      <c r="D3" s="570"/>
      <c r="E3" s="570"/>
      <c r="F3" s="570"/>
      <c r="G3" s="570"/>
      <c r="H3" s="570"/>
    </row>
    <row r="4" spans="1:9" ht="12.75">
      <c r="A4" s="105" t="s">
        <v>2098</v>
      </c>
      <c r="B4" s="141" t="s">
        <v>396</v>
      </c>
      <c r="C4" s="29" t="s">
        <v>2119</v>
      </c>
      <c r="D4" s="483" t="s">
        <v>2610</v>
      </c>
      <c r="E4" s="483"/>
      <c r="F4" s="29" t="s">
        <v>2124</v>
      </c>
      <c r="G4" s="571"/>
      <c r="H4" s="571"/>
      <c r="I4" s="30"/>
    </row>
    <row r="5" spans="1:9" ht="12.75">
      <c r="A5" s="39"/>
      <c r="B5" s="38"/>
      <c r="C5" s="39"/>
      <c r="D5" s="2"/>
      <c r="E5" s="6"/>
      <c r="G5" s="571"/>
      <c r="H5" s="571"/>
      <c r="I5" s="30"/>
    </row>
    <row r="6" spans="1:8" ht="12.75">
      <c r="A6" s="29" t="s">
        <v>2114</v>
      </c>
      <c r="B6" s="77">
        <f>COUNT(E27:E35)</f>
        <v>0</v>
      </c>
      <c r="C6"/>
      <c r="F6" s="105" t="s">
        <v>2080</v>
      </c>
      <c r="G6" s="27"/>
      <c r="H6" s="27"/>
    </row>
    <row r="7" spans="1:8" ht="12.75">
      <c r="A7" s="39"/>
      <c r="B7" s="77"/>
      <c r="C7"/>
      <c r="E7" s="147"/>
      <c r="F7" s="153">
        <v>39912</v>
      </c>
      <c r="G7" s="487"/>
      <c r="H7" s="487"/>
    </row>
    <row r="8" spans="1:8" ht="12.75">
      <c r="A8" s="105" t="s">
        <v>2945</v>
      </c>
      <c r="B8" s="565" t="s">
        <v>2613</v>
      </c>
      <c r="C8" s="565"/>
      <c r="D8" s="191"/>
      <c r="E8" s="191"/>
      <c r="F8" s="122" t="s">
        <v>690</v>
      </c>
      <c r="G8" s="487"/>
      <c r="H8" s="487"/>
    </row>
    <row r="9" spans="1:8" ht="13.5" thickBot="1">
      <c r="A9" s="39"/>
      <c r="B9" s="155"/>
      <c r="C9" s="155"/>
      <c r="D9" s="155"/>
      <c r="E9" s="155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14" t="s">
        <v>935</v>
      </c>
    </row>
    <row r="12" spans="1:8" ht="13.5" thickBot="1">
      <c r="A12" s="473"/>
      <c r="B12" s="473"/>
      <c r="C12" s="473"/>
      <c r="D12" s="474"/>
      <c r="E12" s="473"/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0</v>
      </c>
      <c r="B15" s="23">
        <f>E35</f>
        <v>0</v>
      </c>
      <c r="C15" s="24"/>
      <c r="D15" s="24"/>
      <c r="E15" s="24"/>
      <c r="F15" s="24"/>
      <c r="G15" s="24"/>
      <c r="H15" s="3"/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>
      <c r="A17" s="36" t="s">
        <v>945</v>
      </c>
      <c r="B17" s="464"/>
      <c r="C17" s="464"/>
      <c r="D17" s="107" t="s">
        <v>948</v>
      </c>
      <c r="E17" s="468"/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9"/>
      <c r="F18" s="19"/>
      <c r="G18" s="19"/>
      <c r="H18" s="19"/>
    </row>
    <row r="19" spans="1:8" s="7" customFormat="1" ht="12.75" customHeight="1">
      <c r="A19" s="36" t="s">
        <v>946</v>
      </c>
      <c r="B19" s="464"/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23.25">
      <c r="A21" s="36" t="s">
        <v>947</v>
      </c>
      <c r="B21" s="561" t="s">
        <v>2944</v>
      </c>
      <c r="C21" s="561"/>
      <c r="D21" s="561"/>
      <c r="E21" s="561"/>
      <c r="F21" s="561"/>
      <c r="G21" s="561"/>
      <c r="H21" s="561"/>
    </row>
    <row r="22" ht="13.5" thickBot="1"/>
    <row r="23" spans="1:8" ht="13.5" thickBot="1">
      <c r="A23" s="541" t="s">
        <v>941</v>
      </c>
      <c r="B23" s="541"/>
      <c r="C23" s="106" t="s">
        <v>942</v>
      </c>
      <c r="D23" s="541" t="s">
        <v>943</v>
      </c>
      <c r="E23" s="541"/>
      <c r="F23" s="541"/>
      <c r="G23" s="541" t="s">
        <v>944</v>
      </c>
      <c r="H23" s="541"/>
    </row>
    <row r="24" spans="1:8" ht="12.75">
      <c r="A24" s="562" t="s">
        <v>929</v>
      </c>
      <c r="B24" s="562"/>
      <c r="C24" s="140" t="s">
        <v>2121</v>
      </c>
      <c r="D24" s="518" t="s">
        <v>2851</v>
      </c>
      <c r="E24" s="518"/>
      <c r="F24" s="518"/>
      <c r="G24" s="518" t="s">
        <v>2852</v>
      </c>
      <c r="H24" s="518"/>
    </row>
    <row r="25" ht="13.5" thickBot="1"/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12.75">
      <c r="A27" s="61"/>
      <c r="B27" s="78"/>
      <c r="C27" s="78"/>
      <c r="D27" s="62"/>
      <c r="E27" s="63"/>
      <c r="F27" s="62"/>
      <c r="G27" s="500"/>
      <c r="H27" s="461"/>
    </row>
    <row r="28" spans="1:8" s="30" customFormat="1" ht="12.75">
      <c r="A28" s="52"/>
      <c r="B28" s="79"/>
      <c r="C28" s="79"/>
      <c r="D28" s="53"/>
      <c r="E28" s="54"/>
      <c r="F28" s="53"/>
      <c r="G28" s="498"/>
      <c r="H28" s="453"/>
    </row>
    <row r="29" spans="1:8" ht="12.75">
      <c r="A29" s="65"/>
      <c r="B29" s="81"/>
      <c r="C29" s="79"/>
      <c r="D29" s="66"/>
      <c r="E29" s="67"/>
      <c r="F29" s="66"/>
      <c r="G29" s="511"/>
      <c r="H29" s="512"/>
    </row>
    <row r="30" spans="1:8" ht="12.75">
      <c r="A30" s="65"/>
      <c r="B30" s="566"/>
      <c r="C30" s="566"/>
      <c r="D30" s="566"/>
      <c r="E30" s="566"/>
      <c r="F30" s="566"/>
      <c r="G30" s="511"/>
      <c r="H30" s="512"/>
    </row>
    <row r="31" spans="1:8" s="30" customFormat="1" ht="12.75">
      <c r="A31" s="52"/>
      <c r="B31" s="79"/>
      <c r="C31" s="79"/>
      <c r="D31" s="53"/>
      <c r="E31" s="54"/>
      <c r="F31" s="53"/>
      <c r="G31" s="498"/>
      <c r="H31" s="453"/>
    </row>
    <row r="32" spans="1:8" s="30" customFormat="1" ht="12.75">
      <c r="A32" s="52"/>
      <c r="B32" s="79"/>
      <c r="C32" s="79"/>
      <c r="D32" s="53"/>
      <c r="E32" s="54"/>
      <c r="F32" s="53"/>
      <c r="G32" s="498"/>
      <c r="H32" s="453"/>
    </row>
    <row r="33" spans="1:8" s="30" customFormat="1" ht="12.75">
      <c r="A33" s="52"/>
      <c r="B33" s="79"/>
      <c r="C33" s="79"/>
      <c r="D33" s="53"/>
      <c r="E33" s="54"/>
      <c r="F33" s="53"/>
      <c r="G33" s="498"/>
      <c r="H33" s="453"/>
    </row>
    <row r="34" spans="1:8" s="30" customFormat="1" ht="12.75">
      <c r="A34" s="52"/>
      <c r="B34" s="79"/>
      <c r="C34" s="79"/>
      <c r="D34" s="53"/>
      <c r="E34" s="54"/>
      <c r="F34" s="53"/>
      <c r="G34" s="498"/>
      <c r="H34" s="453"/>
    </row>
    <row r="35" spans="1:8" s="30" customFormat="1" ht="27" customHeight="1" thickBot="1">
      <c r="A35" s="55"/>
      <c r="B35" s="80"/>
      <c r="C35" s="80"/>
      <c r="D35" s="56"/>
      <c r="E35" s="57"/>
      <c r="F35" s="56"/>
      <c r="G35" s="499"/>
      <c r="H35" s="455"/>
    </row>
    <row r="37" spans="1:3" s="7" customFormat="1" ht="12.75">
      <c r="A37" s="29" t="s">
        <v>2073</v>
      </c>
      <c r="B37" s="130" t="s">
        <v>2126</v>
      </c>
      <c r="C37" s="131"/>
    </row>
  </sheetData>
  <sheetProtection/>
  <mergeCells count="38">
    <mergeCell ref="A1:B1"/>
    <mergeCell ref="C11:D11"/>
    <mergeCell ref="E11:F11"/>
    <mergeCell ref="C1:H1"/>
    <mergeCell ref="C3:H3"/>
    <mergeCell ref="D4:E4"/>
    <mergeCell ref="G4:H5"/>
    <mergeCell ref="A10:H10"/>
    <mergeCell ref="A2:B2"/>
    <mergeCell ref="G7:H9"/>
    <mergeCell ref="C2:H2"/>
    <mergeCell ref="B8:C8"/>
    <mergeCell ref="A23:B23"/>
    <mergeCell ref="G24:H24"/>
    <mergeCell ref="A11:B11"/>
    <mergeCell ref="B30:F30"/>
    <mergeCell ref="A12:B12"/>
    <mergeCell ref="C12:D12"/>
    <mergeCell ref="E12:F12"/>
    <mergeCell ref="A13:H13"/>
    <mergeCell ref="G26:H26"/>
    <mergeCell ref="G27:H27"/>
    <mergeCell ref="G34:H34"/>
    <mergeCell ref="G28:H28"/>
    <mergeCell ref="G29:H29"/>
    <mergeCell ref="G30:H30"/>
    <mergeCell ref="G31:H31"/>
    <mergeCell ref="G32:H32"/>
    <mergeCell ref="G35:H35"/>
    <mergeCell ref="B17:C17"/>
    <mergeCell ref="E17:H17"/>
    <mergeCell ref="B21:H21"/>
    <mergeCell ref="B19:H19"/>
    <mergeCell ref="A24:B24"/>
    <mergeCell ref="D23:F23"/>
    <mergeCell ref="D24:F24"/>
    <mergeCell ref="G23:H23"/>
    <mergeCell ref="G33:H33"/>
  </mergeCells>
  <hyperlinks>
    <hyperlink ref="A2:B2" location="Overview!A1" tooltip="Go to Trail Network Overview sheet" display="Trail Network Overview"/>
    <hyperlink ref="B37" location="RTD!A33" display="RTD-CRK"/>
    <hyperlink ref="B8:C8" r:id="rId1" display="springsgov tlaforet"/>
    <hyperlink ref="D4:E4" location="SantaFeN!A1" display="Santa  Fe N Trail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3">
      <selection activeCell="K25" sqref="K25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9.140625" style="0" customWidth="1"/>
    <col min="5" max="5" width="8.00390625" style="0" bestFit="1" customWidth="1"/>
    <col min="6" max="6" width="15.140625" style="0" bestFit="1" customWidth="1"/>
    <col min="7" max="7" width="9.57421875" style="0" customWidth="1"/>
    <col min="8" max="8" width="35.28125" style="0" customWidth="1"/>
  </cols>
  <sheetData>
    <row r="1" spans="1:8" ht="24" customHeight="1">
      <c r="A1" s="478" t="s">
        <v>3253</v>
      </c>
      <c r="B1" s="479"/>
      <c r="C1" s="480" t="s">
        <v>3254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3255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384" t="s">
        <v>3256</v>
      </c>
      <c r="C4" s="29" t="s">
        <v>2119</v>
      </c>
      <c r="D4" s="483" t="s">
        <v>3387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2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COUNT(E28:E38)</f>
        <v>11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42292</v>
      </c>
      <c r="G7" s="487"/>
      <c r="H7" s="487"/>
    </row>
    <row r="8" spans="1:8" ht="12.75">
      <c r="A8" s="105" t="s">
        <v>2945</v>
      </c>
      <c r="B8" s="489" t="s">
        <v>3675</v>
      </c>
      <c r="C8" s="489"/>
      <c r="D8" s="489"/>
      <c r="E8" s="489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9.6</v>
      </c>
      <c r="D12" s="474"/>
      <c r="E12" s="473">
        <v>6.4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4907</v>
      </c>
      <c r="B15" s="23">
        <f>E38</f>
        <v>4912</v>
      </c>
      <c r="C15" s="24">
        <v>4735</v>
      </c>
      <c r="D15" s="24">
        <v>4991</v>
      </c>
      <c r="E15" s="24">
        <f>B15-A15</f>
        <v>5</v>
      </c>
      <c r="F15" s="24">
        <v>720</v>
      </c>
      <c r="G15" s="24"/>
      <c r="H15" s="58">
        <v>2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374</v>
      </c>
      <c r="C17" s="467"/>
      <c r="D17" s="107" t="s">
        <v>948</v>
      </c>
      <c r="E17" s="468" t="s">
        <v>3661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469" t="s">
        <v>3663</v>
      </c>
      <c r="F18" s="469"/>
      <c r="G18" s="352" t="s">
        <v>3116</v>
      </c>
      <c r="H18" s="380">
        <v>260</v>
      </c>
    </row>
    <row r="19" spans="1:8" s="7" customFormat="1" ht="12.75" customHeight="1">
      <c r="A19" s="36" t="s">
        <v>946</v>
      </c>
      <c r="B19" s="464" t="s">
        <v>3662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3680</v>
      </c>
      <c r="C21" s="464"/>
      <c r="D21" s="464"/>
      <c r="E21" s="464"/>
      <c r="F21" s="464"/>
      <c r="G21" s="464"/>
      <c r="H21" s="464"/>
    </row>
    <row r="22" spans="1:8" s="7" customFormat="1" ht="12.75">
      <c r="A22" s="470"/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74" t="s">
        <v>2083</v>
      </c>
      <c r="B25" s="574"/>
      <c r="C25" s="385" t="s">
        <v>3257</v>
      </c>
      <c r="D25" s="464" t="s">
        <v>3676</v>
      </c>
      <c r="E25" s="465"/>
      <c r="F25" s="465"/>
      <c r="G25" s="466" t="s">
        <v>3677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3298</v>
      </c>
      <c r="B28" s="78" t="s">
        <v>3266</v>
      </c>
      <c r="C28" s="78" t="s">
        <v>3267</v>
      </c>
      <c r="D28" s="62" t="s">
        <v>3268</v>
      </c>
      <c r="E28" s="63">
        <v>4907</v>
      </c>
      <c r="F28" s="62" t="s">
        <v>2117</v>
      </c>
      <c r="G28" s="500" t="s">
        <v>3268</v>
      </c>
      <c r="H28" s="461"/>
    </row>
    <row r="29" spans="1:8" s="30" customFormat="1" ht="12.75">
      <c r="A29" s="52" t="s">
        <v>3299</v>
      </c>
      <c r="B29" s="79" t="s">
        <v>3269</v>
      </c>
      <c r="C29" s="79" t="s">
        <v>3270</v>
      </c>
      <c r="D29" s="53" t="s">
        <v>3271</v>
      </c>
      <c r="E29" s="54">
        <v>4945</v>
      </c>
      <c r="F29" s="53" t="s">
        <v>2122</v>
      </c>
      <c r="G29" s="498" t="s">
        <v>3272</v>
      </c>
      <c r="H29" s="453"/>
    </row>
    <row r="30" spans="1:8" s="30" customFormat="1" ht="12.75" customHeight="1">
      <c r="A30" s="388" t="s">
        <v>3273</v>
      </c>
      <c r="B30" s="389" t="s">
        <v>3274</v>
      </c>
      <c r="C30" s="389" t="s">
        <v>3275</v>
      </c>
      <c r="D30" s="390" t="s">
        <v>3276</v>
      </c>
      <c r="E30" s="391">
        <v>4939</v>
      </c>
      <c r="F30" s="390" t="s">
        <v>2122</v>
      </c>
      <c r="G30" s="572" t="s">
        <v>3277</v>
      </c>
      <c r="H30" s="573"/>
    </row>
    <row r="31" spans="1:8" s="30" customFormat="1" ht="12.75">
      <c r="A31" s="52" t="s">
        <v>3300</v>
      </c>
      <c r="B31" s="392" t="s">
        <v>3278</v>
      </c>
      <c r="C31" s="392" t="s">
        <v>3279</v>
      </c>
      <c r="D31" s="393" t="s">
        <v>3280</v>
      </c>
      <c r="E31" s="54">
        <v>4737</v>
      </c>
      <c r="F31" s="393" t="s">
        <v>2122</v>
      </c>
      <c r="G31" s="452" t="s">
        <v>3281</v>
      </c>
      <c r="H31" s="453"/>
    </row>
    <row r="32" spans="1:8" s="30" customFormat="1" ht="12.75">
      <c r="A32" s="52" t="s">
        <v>3301</v>
      </c>
      <c r="B32" s="392" t="s">
        <v>3282</v>
      </c>
      <c r="C32" s="392" t="s">
        <v>3283</v>
      </c>
      <c r="D32" s="393" t="s">
        <v>3284</v>
      </c>
      <c r="E32" s="54">
        <v>4904</v>
      </c>
      <c r="F32" s="393" t="s">
        <v>2117</v>
      </c>
      <c r="G32" s="452" t="s">
        <v>3285</v>
      </c>
      <c r="H32" s="453"/>
    </row>
    <row r="33" spans="1:8" s="30" customFormat="1" ht="12.75">
      <c r="A33" s="52" t="s">
        <v>3306</v>
      </c>
      <c r="B33" s="392" t="s">
        <v>3290</v>
      </c>
      <c r="C33" s="392" t="s">
        <v>3286</v>
      </c>
      <c r="D33" s="393" t="s">
        <v>3287</v>
      </c>
      <c r="E33" s="54">
        <v>4932</v>
      </c>
      <c r="F33" s="393" t="s">
        <v>3288</v>
      </c>
      <c r="G33" s="452" t="s">
        <v>3289</v>
      </c>
      <c r="H33" s="453"/>
    </row>
    <row r="34" spans="1:8" s="30" customFormat="1" ht="12.75">
      <c r="A34" s="52" t="s">
        <v>3307</v>
      </c>
      <c r="B34" s="392" t="s">
        <v>3291</v>
      </c>
      <c r="C34" s="392" t="s">
        <v>3292</v>
      </c>
      <c r="D34" s="393" t="s">
        <v>3293</v>
      </c>
      <c r="E34" s="54">
        <v>4909</v>
      </c>
      <c r="F34" s="393" t="s">
        <v>1757</v>
      </c>
      <c r="G34" s="448" t="s">
        <v>3294</v>
      </c>
      <c r="H34" s="449"/>
    </row>
    <row r="35" spans="1:8" s="30" customFormat="1" ht="12.75">
      <c r="A35" s="52" t="s">
        <v>3308</v>
      </c>
      <c r="B35" s="392" t="s">
        <v>3295</v>
      </c>
      <c r="C35" s="392" t="s">
        <v>3296</v>
      </c>
      <c r="D35" s="393" t="s">
        <v>3297</v>
      </c>
      <c r="E35" s="54">
        <v>4936</v>
      </c>
      <c r="F35" s="393" t="s">
        <v>2117</v>
      </c>
      <c r="G35" s="448" t="s">
        <v>3285</v>
      </c>
      <c r="H35" s="449"/>
    </row>
    <row r="36" spans="1:8" s="30" customFormat="1" ht="12.75">
      <c r="A36" s="52" t="s">
        <v>3302</v>
      </c>
      <c r="B36" s="392" t="s">
        <v>3303</v>
      </c>
      <c r="C36" s="392" t="s">
        <v>3304</v>
      </c>
      <c r="D36" s="393" t="s">
        <v>3305</v>
      </c>
      <c r="E36" s="394">
        <v>4934</v>
      </c>
      <c r="F36" s="393" t="s">
        <v>2122</v>
      </c>
      <c r="G36" s="448" t="s">
        <v>3313</v>
      </c>
      <c r="H36" s="449"/>
    </row>
    <row r="37" spans="1:8" s="30" customFormat="1" ht="12.75">
      <c r="A37" s="388" t="s">
        <v>3309</v>
      </c>
      <c r="B37" s="389" t="s">
        <v>3310</v>
      </c>
      <c r="C37" s="389" t="s">
        <v>3311</v>
      </c>
      <c r="D37" s="390" t="s">
        <v>3312</v>
      </c>
      <c r="E37" s="391">
        <v>4950</v>
      </c>
      <c r="F37" s="390" t="s">
        <v>2122</v>
      </c>
      <c r="G37" s="572" t="s">
        <v>3314</v>
      </c>
      <c r="H37" s="573"/>
    </row>
    <row r="38" spans="1:8" s="30" customFormat="1" ht="13.5" thickBot="1">
      <c r="A38" s="55" t="s">
        <v>3315</v>
      </c>
      <c r="B38" s="365" t="s">
        <v>3316</v>
      </c>
      <c r="C38" s="365" t="s">
        <v>3317</v>
      </c>
      <c r="D38" s="395" t="s">
        <v>3318</v>
      </c>
      <c r="E38" s="57">
        <v>4912</v>
      </c>
      <c r="F38" s="395" t="s">
        <v>2117</v>
      </c>
      <c r="G38" s="454" t="s">
        <v>3319</v>
      </c>
      <c r="H38" s="455"/>
    </row>
    <row r="39" spans="1:8" s="30" customFormat="1" ht="12.75">
      <c r="A39" s="48"/>
      <c r="B39" s="83"/>
      <c r="C39" s="83"/>
      <c r="D39" s="49"/>
      <c r="E39" s="50"/>
      <c r="F39" s="49"/>
      <c r="G39" s="49"/>
      <c r="H39" s="51"/>
    </row>
  </sheetData>
  <sheetProtection/>
  <mergeCells count="42"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B8:E8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E17:H17"/>
    <mergeCell ref="E18:F18"/>
    <mergeCell ref="B19:H19"/>
    <mergeCell ref="A21:A22"/>
    <mergeCell ref="B21:H22"/>
    <mergeCell ref="A24:B24"/>
    <mergeCell ref="D24:F24"/>
    <mergeCell ref="G24:H24"/>
    <mergeCell ref="A25:B25"/>
    <mergeCell ref="D25:F25"/>
    <mergeCell ref="G25:H25"/>
    <mergeCell ref="G27:H27"/>
    <mergeCell ref="G28:H28"/>
    <mergeCell ref="G29:H29"/>
    <mergeCell ref="G30:H30"/>
    <mergeCell ref="G31:H31"/>
    <mergeCell ref="G32:H32"/>
    <mergeCell ref="G33:H33"/>
    <mergeCell ref="G37:H37"/>
    <mergeCell ref="G38:H38"/>
    <mergeCell ref="G34:H34"/>
    <mergeCell ref="G35:H35"/>
    <mergeCell ref="G36:H36"/>
  </mergeCells>
  <hyperlinks>
    <hyperlink ref="A2:B2" location="Overview!A1" tooltip="Go to Trail Network Overview sheet" display="Trail Network Overview"/>
    <hyperlink ref="D4:E4" location="ArkansasRP!A1" display="Arkansas River Pueblo"/>
    <hyperlink ref="B8:E8" r:id="rId1" display="www.pueblo.us Trail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421875" style="0" bestFit="1" customWidth="1"/>
    <col min="2" max="2" width="10.140625" style="0" bestFit="1" customWidth="1"/>
    <col min="3" max="3" width="12.140625" style="1" bestFit="1" customWidth="1"/>
    <col min="4" max="4" width="16.140625" style="0" bestFit="1" customWidth="1"/>
    <col min="5" max="5" width="8.00390625" style="0" bestFit="1" customWidth="1"/>
    <col min="6" max="6" width="15.140625" style="0" bestFit="1" customWidth="1"/>
    <col min="7" max="7" width="9.57421875" style="0" customWidth="1"/>
    <col min="8" max="8" width="27.7109375" style="0" customWidth="1"/>
  </cols>
  <sheetData>
    <row r="1" spans="1:8" ht="20.25" customHeight="1">
      <c r="A1" s="478" t="s">
        <v>417</v>
      </c>
      <c r="B1" s="479"/>
      <c r="C1" s="480" t="s">
        <v>418</v>
      </c>
      <c r="D1" s="481"/>
      <c r="E1" s="481"/>
      <c r="F1" s="481"/>
      <c r="G1" s="481"/>
      <c r="H1" s="481"/>
    </row>
    <row r="2" spans="1:8" ht="25.5" customHeight="1">
      <c r="A2" s="483" t="s">
        <v>928</v>
      </c>
      <c r="B2" s="483"/>
      <c r="C2" s="480" t="s">
        <v>2235</v>
      </c>
      <c r="D2" s="484"/>
      <c r="E2" s="484"/>
      <c r="F2" s="484"/>
      <c r="G2" s="484"/>
      <c r="H2" s="484"/>
    </row>
    <row r="3" spans="1:7" ht="12.75">
      <c r="A3" s="483"/>
      <c r="B3" s="483"/>
      <c r="C3" s="22"/>
      <c r="D3" s="22"/>
      <c r="E3" s="22"/>
      <c r="F3" s="22"/>
      <c r="G3" s="22"/>
    </row>
    <row r="4" spans="1:9" ht="12.75">
      <c r="A4" s="105" t="s">
        <v>2098</v>
      </c>
      <c r="B4" s="125" t="s">
        <v>419</v>
      </c>
      <c r="C4" s="29" t="s">
        <v>2119</v>
      </c>
      <c r="D4" s="483" t="s">
        <v>2237</v>
      </c>
      <c r="E4" s="483"/>
      <c r="F4" s="29" t="s">
        <v>2124</v>
      </c>
      <c r="G4" s="542"/>
      <c r="H4" s="542"/>
      <c r="I4" s="30"/>
    </row>
    <row r="5" spans="1:9" ht="12.75">
      <c r="A5" s="39"/>
      <c r="B5" s="86"/>
      <c r="C5" s="29"/>
      <c r="D5" s="483" t="s">
        <v>129</v>
      </c>
      <c r="E5" s="483"/>
      <c r="G5" s="542"/>
      <c r="H5" s="542"/>
      <c r="I5" s="30"/>
    </row>
    <row r="6" spans="1:9" ht="12.75">
      <c r="A6" s="29" t="s">
        <v>2114</v>
      </c>
      <c r="B6" s="77">
        <f>COUNT(E28:E40)</f>
        <v>13</v>
      </c>
      <c r="C6" s="29"/>
      <c r="D6" s="483" t="s">
        <v>2236</v>
      </c>
      <c r="E6" s="483"/>
      <c r="F6" s="105" t="s">
        <v>2080</v>
      </c>
      <c r="G6" s="27"/>
      <c r="H6" s="27"/>
      <c r="I6" s="30"/>
    </row>
    <row r="7" spans="1:8" ht="12.75">
      <c r="A7" s="577"/>
      <c r="B7" s="577"/>
      <c r="C7" s="124"/>
      <c r="D7" s="483" t="s">
        <v>765</v>
      </c>
      <c r="E7" s="483"/>
      <c r="F7" s="154">
        <v>40040</v>
      </c>
      <c r="G7" s="27"/>
      <c r="H7" s="27"/>
    </row>
    <row r="8" spans="1:8" ht="12.75">
      <c r="A8" s="39"/>
      <c r="B8" s="39"/>
      <c r="C8" s="39"/>
      <c r="D8" s="578"/>
      <c r="E8" s="578"/>
      <c r="F8" s="122" t="s">
        <v>690</v>
      </c>
      <c r="G8" s="487"/>
      <c r="H8" s="487"/>
    </row>
    <row r="9" spans="1:8" ht="12.75">
      <c r="A9" s="105" t="s">
        <v>2945</v>
      </c>
      <c r="B9" s="565" t="s">
        <v>2612</v>
      </c>
      <c r="C9" s="565"/>
      <c r="D9" s="191"/>
      <c r="E9" s="191"/>
      <c r="F9" s="7"/>
      <c r="G9" s="487"/>
      <c r="H9" s="487"/>
    </row>
    <row r="10" spans="1:8" ht="13.5" thickBot="1">
      <c r="A10" s="6"/>
      <c r="B10" s="155"/>
      <c r="C10" s="155"/>
      <c r="D10" s="155"/>
      <c r="E10" s="155"/>
      <c r="F10" s="123"/>
      <c r="G10" s="488"/>
      <c r="H10" s="488"/>
    </row>
    <row r="11" spans="1:8" ht="12.75">
      <c r="A11" s="490" t="s">
        <v>938</v>
      </c>
      <c r="B11" s="491"/>
      <c r="C11" s="491"/>
      <c r="D11" s="491"/>
      <c r="E11" s="491"/>
      <c r="F11" s="491"/>
      <c r="G11" s="491"/>
      <c r="H11" s="492"/>
    </row>
    <row r="12" spans="1:8" ht="13.5" thickBot="1">
      <c r="A12" s="493" t="s">
        <v>2100</v>
      </c>
      <c r="B12" s="494"/>
      <c r="C12" s="471" t="s">
        <v>2101</v>
      </c>
      <c r="D12" s="472"/>
      <c r="E12" s="472" t="s">
        <v>2102</v>
      </c>
      <c r="F12" s="472"/>
      <c r="G12" s="103"/>
      <c r="H12" s="114" t="s">
        <v>935</v>
      </c>
    </row>
    <row r="13" spans="1:8" ht="13.5" thickBot="1">
      <c r="A13" s="473"/>
      <c r="B13" s="473"/>
      <c r="C13" s="473">
        <v>3.3</v>
      </c>
      <c r="D13" s="474"/>
      <c r="E13" s="473">
        <v>3.2</v>
      </c>
      <c r="F13" s="473"/>
      <c r="G13" s="161"/>
      <c r="H13" s="166"/>
    </row>
    <row r="14" spans="1:8" ht="12.75">
      <c r="A14" s="475" t="s">
        <v>939</v>
      </c>
      <c r="B14" s="567"/>
      <c r="C14" s="567"/>
      <c r="D14" s="567"/>
      <c r="E14" s="567"/>
      <c r="F14" s="567"/>
      <c r="G14" s="567"/>
      <c r="H14" s="568"/>
    </row>
    <row r="15" spans="1:8" ht="13.5" thickBot="1">
      <c r="A15" s="13" t="s">
        <v>2103</v>
      </c>
      <c r="B15" s="14" t="s">
        <v>2104</v>
      </c>
      <c r="C15" s="15" t="s">
        <v>2105</v>
      </c>
      <c r="D15" s="14" t="s">
        <v>2106</v>
      </c>
      <c r="E15" s="14" t="s">
        <v>2107</v>
      </c>
      <c r="F15" s="14" t="s">
        <v>940</v>
      </c>
      <c r="G15" s="14" t="s">
        <v>949</v>
      </c>
      <c r="H15" s="115" t="s">
        <v>2108</v>
      </c>
    </row>
    <row r="16" spans="1:8" s="7" customFormat="1" ht="12.75">
      <c r="A16" s="23">
        <f>E28</f>
        <v>5967</v>
      </c>
      <c r="B16" s="23">
        <f>E40</f>
        <v>6139</v>
      </c>
      <c r="C16" s="24">
        <f>E28</f>
        <v>5967</v>
      </c>
      <c r="D16" s="24">
        <f>E40</f>
        <v>6139</v>
      </c>
      <c r="E16" s="24">
        <f>B16-A16</f>
        <v>172</v>
      </c>
      <c r="F16" s="24">
        <v>240</v>
      </c>
      <c r="G16" s="24">
        <v>68</v>
      </c>
      <c r="H16" s="3">
        <v>1</v>
      </c>
    </row>
    <row r="17" spans="1:8" s="7" customFormat="1" ht="12.75">
      <c r="A17" s="21"/>
      <c r="B17" s="21"/>
      <c r="C17" s="18"/>
      <c r="D17" s="19"/>
      <c r="E17" s="19"/>
      <c r="F17" s="19"/>
      <c r="G17" s="19"/>
      <c r="H17" s="19"/>
    </row>
    <row r="18" spans="1:8" s="7" customFormat="1" ht="12.75">
      <c r="A18" s="36" t="s">
        <v>945</v>
      </c>
      <c r="B18" s="467" t="s">
        <v>2940</v>
      </c>
      <c r="C18" s="467"/>
      <c r="D18" s="111" t="s">
        <v>948</v>
      </c>
      <c r="E18" s="464" t="s">
        <v>761</v>
      </c>
      <c r="F18" s="464"/>
      <c r="G18" s="464"/>
      <c r="H18" s="464"/>
    </row>
    <row r="19" spans="1:8" s="7" customFormat="1" ht="12.75">
      <c r="A19" s="21"/>
      <c r="B19" s="21"/>
      <c r="C19" s="18"/>
      <c r="D19" s="107" t="s">
        <v>2115</v>
      </c>
      <c r="E19" s="181" t="s">
        <v>794</v>
      </c>
      <c r="F19" s="19"/>
      <c r="G19" s="352" t="s">
        <v>3116</v>
      </c>
      <c r="H19" s="380">
        <v>161</v>
      </c>
    </row>
    <row r="20" spans="1:8" s="7" customFormat="1" ht="12.75" customHeight="1">
      <c r="A20" s="36" t="s">
        <v>946</v>
      </c>
      <c r="B20" s="464" t="s">
        <v>2233</v>
      </c>
      <c r="C20" s="464"/>
      <c r="D20" s="464"/>
      <c r="E20" s="464"/>
      <c r="F20" s="464"/>
      <c r="G20" s="464"/>
      <c r="H20" s="464"/>
    </row>
    <row r="21" spans="1:8" s="7" customFormat="1" ht="12.75">
      <c r="A21" s="21"/>
      <c r="B21" s="21"/>
      <c r="C21" s="18"/>
      <c r="D21" s="19"/>
      <c r="E21" s="19"/>
      <c r="F21" s="19"/>
      <c r="G21" s="19"/>
      <c r="H21" s="19"/>
    </row>
    <row r="22" spans="1:8" s="7" customFormat="1" ht="12.75" customHeight="1">
      <c r="A22" s="36" t="s">
        <v>947</v>
      </c>
      <c r="B22" s="464" t="s">
        <v>2234</v>
      </c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75" t="s">
        <v>957</v>
      </c>
      <c r="B25" s="575"/>
      <c r="C25" s="160" t="s">
        <v>957</v>
      </c>
      <c r="D25" s="464" t="s">
        <v>2238</v>
      </c>
      <c r="E25" s="465"/>
      <c r="F25" s="465"/>
      <c r="G25" s="468" t="s">
        <v>1177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803</v>
      </c>
      <c r="B28" s="78" t="s">
        <v>575</v>
      </c>
      <c r="C28" s="78" t="s">
        <v>805</v>
      </c>
      <c r="D28" s="62" t="s">
        <v>1896</v>
      </c>
      <c r="E28" s="63">
        <v>5967</v>
      </c>
      <c r="F28" s="62" t="s">
        <v>2122</v>
      </c>
      <c r="G28" s="500" t="s">
        <v>804</v>
      </c>
      <c r="H28" s="461"/>
    </row>
    <row r="29" spans="1:8" ht="12.75">
      <c r="A29" s="65" t="s">
        <v>806</v>
      </c>
      <c r="B29" s="79" t="s">
        <v>807</v>
      </c>
      <c r="C29" s="79" t="s">
        <v>808</v>
      </c>
      <c r="D29" s="66" t="s">
        <v>2230</v>
      </c>
      <c r="E29" s="67">
        <v>5981</v>
      </c>
      <c r="F29" s="66" t="s">
        <v>2091</v>
      </c>
      <c r="G29" s="511" t="s">
        <v>809</v>
      </c>
      <c r="H29" s="512"/>
    </row>
    <row r="30" spans="1:8" ht="12.75">
      <c r="A30" s="52" t="s">
        <v>810</v>
      </c>
      <c r="B30" s="79" t="s">
        <v>811</v>
      </c>
      <c r="C30" s="79" t="s">
        <v>813</v>
      </c>
      <c r="D30" s="53" t="s">
        <v>586</v>
      </c>
      <c r="E30" s="54">
        <v>5976</v>
      </c>
      <c r="F30" s="53" t="s">
        <v>2091</v>
      </c>
      <c r="G30" s="576" t="s">
        <v>812</v>
      </c>
      <c r="H30" s="512"/>
    </row>
    <row r="31" spans="1:8" s="30" customFormat="1" ht="12.75">
      <c r="A31" s="52" t="s">
        <v>814</v>
      </c>
      <c r="B31" s="79" t="s">
        <v>815</v>
      </c>
      <c r="C31" s="79" t="s">
        <v>816</v>
      </c>
      <c r="D31" s="53" t="s">
        <v>817</v>
      </c>
      <c r="E31" s="54">
        <v>5982</v>
      </c>
      <c r="F31" s="53" t="s">
        <v>2091</v>
      </c>
      <c r="G31" s="498" t="s">
        <v>818</v>
      </c>
      <c r="H31" s="453"/>
    </row>
    <row r="32" spans="1:8" s="30" customFormat="1" ht="12.75">
      <c r="A32" s="52" t="s">
        <v>823</v>
      </c>
      <c r="B32" s="79" t="s">
        <v>815</v>
      </c>
      <c r="C32" s="79" t="s">
        <v>819</v>
      </c>
      <c r="D32" s="53" t="s">
        <v>820</v>
      </c>
      <c r="E32" s="54">
        <v>5973</v>
      </c>
      <c r="F32" s="53" t="s">
        <v>2122</v>
      </c>
      <c r="G32" s="498" t="s">
        <v>821</v>
      </c>
      <c r="H32" s="453"/>
    </row>
    <row r="33" spans="1:8" s="30" customFormat="1" ht="12.75">
      <c r="A33" s="52" t="s">
        <v>824</v>
      </c>
      <c r="B33" s="79" t="s">
        <v>825</v>
      </c>
      <c r="C33" s="79" t="s">
        <v>826</v>
      </c>
      <c r="D33" s="53" t="s">
        <v>827</v>
      </c>
      <c r="E33" s="54">
        <v>6013</v>
      </c>
      <c r="F33" s="53" t="s">
        <v>2122</v>
      </c>
      <c r="G33" s="498" t="s">
        <v>828</v>
      </c>
      <c r="H33" s="453"/>
    </row>
    <row r="34" spans="1:8" s="30" customFormat="1" ht="12.75">
      <c r="A34" s="52" t="s">
        <v>2918</v>
      </c>
      <c r="B34" s="79" t="s">
        <v>2919</v>
      </c>
      <c r="C34" s="79" t="s">
        <v>2920</v>
      </c>
      <c r="D34" s="53" t="s">
        <v>2921</v>
      </c>
      <c r="E34" s="54">
        <v>6017</v>
      </c>
      <c r="F34" s="53" t="s">
        <v>2122</v>
      </c>
      <c r="G34" s="498" t="s">
        <v>2922</v>
      </c>
      <c r="H34" s="453"/>
    </row>
    <row r="35" spans="1:8" s="30" customFormat="1" ht="12.75">
      <c r="A35" s="52" t="s">
        <v>829</v>
      </c>
      <c r="B35" s="79" t="s">
        <v>830</v>
      </c>
      <c r="C35" s="79" t="s">
        <v>831</v>
      </c>
      <c r="D35" s="53" t="s">
        <v>832</v>
      </c>
      <c r="E35" s="54">
        <v>6054</v>
      </c>
      <c r="F35" s="53" t="s">
        <v>2091</v>
      </c>
      <c r="G35" s="498" t="s">
        <v>2211</v>
      </c>
      <c r="H35" s="453"/>
    </row>
    <row r="36" spans="1:8" s="30" customFormat="1" ht="12.75">
      <c r="A36" s="52" t="s">
        <v>1600</v>
      </c>
      <c r="B36" s="79" t="s">
        <v>1601</v>
      </c>
      <c r="C36" s="79" t="s">
        <v>128</v>
      </c>
      <c r="D36" s="53" t="s">
        <v>1602</v>
      </c>
      <c r="E36" s="54">
        <v>6047</v>
      </c>
      <c r="F36" s="53" t="s">
        <v>2122</v>
      </c>
      <c r="G36" s="498" t="s">
        <v>1603</v>
      </c>
      <c r="H36" s="453"/>
    </row>
    <row r="37" spans="1:8" s="30" customFormat="1" ht="12.75">
      <c r="A37" s="52" t="s">
        <v>2212</v>
      </c>
      <c r="B37" s="79" t="s">
        <v>2213</v>
      </c>
      <c r="C37" s="79" t="s">
        <v>2231</v>
      </c>
      <c r="D37" s="53" t="s">
        <v>2214</v>
      </c>
      <c r="E37" s="54">
        <v>6088</v>
      </c>
      <c r="F37" s="53" t="s">
        <v>2122</v>
      </c>
      <c r="G37" s="498" t="s">
        <v>2220</v>
      </c>
      <c r="H37" s="453"/>
    </row>
    <row r="38" spans="1:8" s="30" customFormat="1" ht="12.75">
      <c r="A38" s="52" t="s">
        <v>2215</v>
      </c>
      <c r="B38" s="79" t="s">
        <v>2216</v>
      </c>
      <c r="C38" s="79" t="s">
        <v>2217</v>
      </c>
      <c r="D38" s="53" t="s">
        <v>2218</v>
      </c>
      <c r="E38" s="54">
        <v>6081</v>
      </c>
      <c r="F38" s="53" t="s">
        <v>2122</v>
      </c>
      <c r="G38" s="498" t="s">
        <v>2219</v>
      </c>
      <c r="H38" s="453"/>
    </row>
    <row r="39" spans="1:8" s="30" customFormat="1" ht="12.75">
      <c r="A39" s="52" t="s">
        <v>2221</v>
      </c>
      <c r="B39" s="79" t="s">
        <v>2222</v>
      </c>
      <c r="C39" s="79" t="s">
        <v>2232</v>
      </c>
      <c r="D39" s="53" t="s">
        <v>2224</v>
      </c>
      <c r="E39" s="54">
        <v>6117</v>
      </c>
      <c r="F39" s="53" t="s">
        <v>2091</v>
      </c>
      <c r="G39" s="498" t="s">
        <v>2225</v>
      </c>
      <c r="H39" s="453"/>
    </row>
    <row r="40" spans="1:8" s="30" customFormat="1" ht="27" customHeight="1" thickBot="1">
      <c r="A40" s="55" t="s">
        <v>2226</v>
      </c>
      <c r="B40" s="80" t="s">
        <v>2227</v>
      </c>
      <c r="C40" s="80" t="s">
        <v>2223</v>
      </c>
      <c r="D40" s="56" t="s">
        <v>2228</v>
      </c>
      <c r="E40" s="57">
        <v>6139</v>
      </c>
      <c r="F40" s="56" t="s">
        <v>2122</v>
      </c>
      <c r="G40" s="499" t="s">
        <v>2229</v>
      </c>
      <c r="H40" s="455"/>
    </row>
    <row r="41" spans="2:8" ht="12.75">
      <c r="B41" s="27"/>
      <c r="C41" s="84"/>
      <c r="H41" s="46"/>
    </row>
    <row r="42" spans="1:2" s="7" customFormat="1" ht="12.75">
      <c r="A42" s="29" t="s">
        <v>2073</v>
      </c>
      <c r="B42" s="131"/>
    </row>
  </sheetData>
  <sheetProtection/>
  <mergeCells count="46">
    <mergeCell ref="G36:H36"/>
    <mergeCell ref="A7:B7"/>
    <mergeCell ref="E13:F13"/>
    <mergeCell ref="A14:H14"/>
    <mergeCell ref="A13:B13"/>
    <mergeCell ref="C13:D13"/>
    <mergeCell ref="D7:E7"/>
    <mergeCell ref="G8:H10"/>
    <mergeCell ref="D8:E8"/>
    <mergeCell ref="B9:C9"/>
    <mergeCell ref="A1:B1"/>
    <mergeCell ref="A11:H11"/>
    <mergeCell ref="A12:B12"/>
    <mergeCell ref="C12:D12"/>
    <mergeCell ref="E12:F12"/>
    <mergeCell ref="C1:H1"/>
    <mergeCell ref="C2:H2"/>
    <mergeCell ref="D4:E4"/>
    <mergeCell ref="G4:H5"/>
    <mergeCell ref="A3:B3"/>
    <mergeCell ref="G28:H28"/>
    <mergeCell ref="B18:C18"/>
    <mergeCell ref="B22:H22"/>
    <mergeCell ref="B20:H20"/>
    <mergeCell ref="E18:H18"/>
    <mergeCell ref="G27:H27"/>
    <mergeCell ref="G39:H39"/>
    <mergeCell ref="G29:H29"/>
    <mergeCell ref="G30:H30"/>
    <mergeCell ref="G31:H31"/>
    <mergeCell ref="G32:H32"/>
    <mergeCell ref="G33:H33"/>
    <mergeCell ref="G35:H35"/>
    <mergeCell ref="G37:H37"/>
    <mergeCell ref="G38:H38"/>
    <mergeCell ref="G34:H34"/>
    <mergeCell ref="A2:B2"/>
    <mergeCell ref="G40:H40"/>
    <mergeCell ref="A24:B24"/>
    <mergeCell ref="A25:B25"/>
    <mergeCell ref="D24:F24"/>
    <mergeCell ref="D25:F25"/>
    <mergeCell ref="G24:H24"/>
    <mergeCell ref="G25:H25"/>
    <mergeCell ref="D5:E5"/>
    <mergeCell ref="D6:E6"/>
  </mergeCells>
  <hyperlinks>
    <hyperlink ref="A2:B2" location="Overview!A1" tooltip="Go to Trail Network Overview sheet" display="Trail Network Overview"/>
    <hyperlink ref="D4:E4" location="MesaValley!A1" display="Mesa Valley Trail"/>
    <hyperlink ref="D5:E5" location="Midland!A1" display="Midland Trail"/>
    <hyperlink ref="D6:E6" location="MonValley!A1" display="Monument Valley Trail"/>
    <hyperlink ref="D7:E7" location="PalmerMesa!A1" display="Palmer Mesa Trail"/>
    <hyperlink ref="B9:C9" r:id="rId1" display="springsgov tmesaspr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B21" sqref="B21:H22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57421875" style="0" customWidth="1"/>
    <col min="8" max="8" width="32.421875" style="0" customWidth="1"/>
  </cols>
  <sheetData>
    <row r="1" spans="1:8" ht="24" customHeight="1">
      <c r="A1" s="478" t="s">
        <v>3249</v>
      </c>
      <c r="B1" s="479"/>
      <c r="C1" s="480" t="s">
        <v>3250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3251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382" t="s">
        <v>3252</v>
      </c>
      <c r="C4" s="29" t="s">
        <v>2119</v>
      </c>
      <c r="D4" s="483" t="s">
        <v>3388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29"/>
      <c r="D5" s="483" t="s">
        <v>3389</v>
      </c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COUNT(E28:E53)</f>
        <v>26</v>
      </c>
      <c r="C6" s="29"/>
      <c r="D6" s="483" t="s">
        <v>3390</v>
      </c>
      <c r="E6" s="483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42292</v>
      </c>
      <c r="G7" s="487"/>
      <c r="H7" s="487"/>
    </row>
    <row r="8" spans="1:8" ht="12.75">
      <c r="A8" s="105" t="s">
        <v>2945</v>
      </c>
      <c r="B8" s="489" t="s">
        <v>3675</v>
      </c>
      <c r="C8" s="489"/>
      <c r="D8" s="489"/>
      <c r="E8" s="489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10.8</v>
      </c>
      <c r="D12" s="474"/>
      <c r="E12" s="473">
        <v>8.1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4647</v>
      </c>
      <c r="B15" s="23">
        <f>E53</f>
        <v>4737</v>
      </c>
      <c r="C15" s="24">
        <v>4636</v>
      </c>
      <c r="D15" s="24">
        <v>4752</v>
      </c>
      <c r="E15" s="24">
        <f>B15-A15</f>
        <v>90</v>
      </c>
      <c r="F15" s="24">
        <v>433</v>
      </c>
      <c r="G15" s="24"/>
      <c r="H15" s="58">
        <v>1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3519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469" t="s">
        <v>796</v>
      </c>
      <c r="F18" s="469"/>
      <c r="G18" s="352" t="s">
        <v>3116</v>
      </c>
      <c r="H18" s="380">
        <v>261</v>
      </c>
    </row>
    <row r="19" spans="1:8" s="7" customFormat="1" ht="12.75" customHeight="1">
      <c r="A19" s="36" t="s">
        <v>946</v>
      </c>
      <c r="B19" s="464" t="s">
        <v>3515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3681</v>
      </c>
      <c r="C21" s="464"/>
      <c r="D21" s="464"/>
      <c r="E21" s="464"/>
      <c r="F21" s="464"/>
      <c r="G21" s="464"/>
      <c r="H21" s="464"/>
    </row>
    <row r="22" spans="1:8" s="7" customFormat="1" ht="12.75">
      <c r="A22" s="470"/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463" t="s">
        <v>2078</v>
      </c>
      <c r="B25" s="463"/>
      <c r="C25" s="383" t="s">
        <v>2078</v>
      </c>
      <c r="D25" s="464" t="s">
        <v>3516</v>
      </c>
      <c r="E25" s="465"/>
      <c r="F25" s="465"/>
      <c r="G25" s="466" t="s">
        <v>3517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3391</v>
      </c>
      <c r="B28" s="396" t="s">
        <v>3392</v>
      </c>
      <c r="C28" s="396" t="s">
        <v>3393</v>
      </c>
      <c r="D28" s="397" t="s">
        <v>3394</v>
      </c>
      <c r="E28" s="63">
        <v>4647</v>
      </c>
      <c r="F28" s="62" t="s">
        <v>2122</v>
      </c>
      <c r="G28" s="460" t="s">
        <v>3395</v>
      </c>
      <c r="H28" s="461"/>
    </row>
    <row r="29" spans="1:8" s="30" customFormat="1" ht="12.75">
      <c r="A29" s="52" t="s">
        <v>3396</v>
      </c>
      <c r="B29" s="392" t="s">
        <v>3397</v>
      </c>
      <c r="C29" s="392" t="s">
        <v>3398</v>
      </c>
      <c r="D29" s="393" t="s">
        <v>3399</v>
      </c>
      <c r="E29" s="54">
        <v>4648</v>
      </c>
      <c r="F29" s="393" t="s">
        <v>2117</v>
      </c>
      <c r="G29" s="452" t="s">
        <v>3400</v>
      </c>
      <c r="H29" s="453"/>
    </row>
    <row r="30" spans="1:8" s="30" customFormat="1" ht="12.75" customHeight="1">
      <c r="A30" s="52" t="s">
        <v>3518</v>
      </c>
      <c r="B30" s="392" t="s">
        <v>3392</v>
      </c>
      <c r="C30" s="392" t="s">
        <v>3401</v>
      </c>
      <c r="D30" s="393" t="s">
        <v>3402</v>
      </c>
      <c r="E30" s="54">
        <v>4649</v>
      </c>
      <c r="F30" s="393" t="s">
        <v>2122</v>
      </c>
      <c r="G30" s="452" t="s">
        <v>3403</v>
      </c>
      <c r="H30" s="453"/>
    </row>
    <row r="31" spans="1:8" s="30" customFormat="1" ht="12.75">
      <c r="A31" s="52" t="s">
        <v>3404</v>
      </c>
      <c r="B31" s="392" t="s">
        <v>3406</v>
      </c>
      <c r="C31" s="392" t="s">
        <v>3405</v>
      </c>
      <c r="D31" s="393" t="s">
        <v>3407</v>
      </c>
      <c r="E31" s="54">
        <v>4643</v>
      </c>
      <c r="F31" s="393" t="s">
        <v>2122</v>
      </c>
      <c r="G31" s="452" t="s">
        <v>3408</v>
      </c>
      <c r="H31" s="453"/>
    </row>
    <row r="32" spans="1:8" s="30" customFormat="1" ht="12.75">
      <c r="A32" s="52" t="s">
        <v>3409</v>
      </c>
      <c r="B32" s="392" t="s">
        <v>3410</v>
      </c>
      <c r="C32" s="392" t="s">
        <v>3411</v>
      </c>
      <c r="D32" s="393" t="s">
        <v>3412</v>
      </c>
      <c r="E32" s="54">
        <v>4639</v>
      </c>
      <c r="F32" s="393" t="s">
        <v>2110</v>
      </c>
      <c r="G32" s="452" t="s">
        <v>3413</v>
      </c>
      <c r="H32" s="453"/>
    </row>
    <row r="33" spans="1:8" s="30" customFormat="1" ht="12.75">
      <c r="A33" s="52" t="s">
        <v>3414</v>
      </c>
      <c r="B33" s="392" t="s">
        <v>3415</v>
      </c>
      <c r="C33" s="392" t="s">
        <v>3416</v>
      </c>
      <c r="D33" s="393" t="s">
        <v>3417</v>
      </c>
      <c r="E33" s="54">
        <v>4647</v>
      </c>
      <c r="F33" s="393" t="s">
        <v>2122</v>
      </c>
      <c r="G33" s="452" t="s">
        <v>3418</v>
      </c>
      <c r="H33" s="453"/>
    </row>
    <row r="34" spans="1:8" s="30" customFormat="1" ht="12.75">
      <c r="A34" s="52" t="s">
        <v>3419</v>
      </c>
      <c r="B34" s="392" t="s">
        <v>3420</v>
      </c>
      <c r="C34" s="392" t="s">
        <v>3421</v>
      </c>
      <c r="D34" s="393" t="s">
        <v>3422</v>
      </c>
      <c r="E34" s="54">
        <v>4654</v>
      </c>
      <c r="F34" s="393" t="s">
        <v>2122</v>
      </c>
      <c r="G34" s="448" t="s">
        <v>3423</v>
      </c>
      <c r="H34" s="449"/>
    </row>
    <row r="35" spans="1:8" s="30" customFormat="1" ht="12.75">
      <c r="A35" s="388" t="s">
        <v>3424</v>
      </c>
      <c r="B35" s="389" t="s">
        <v>3425</v>
      </c>
      <c r="C35" s="389" t="s">
        <v>3426</v>
      </c>
      <c r="D35" s="390" t="s">
        <v>3427</v>
      </c>
      <c r="E35" s="391">
        <v>4655</v>
      </c>
      <c r="F35" s="390" t="s">
        <v>2117</v>
      </c>
      <c r="G35" s="456" t="s">
        <v>3428</v>
      </c>
      <c r="H35" s="457"/>
    </row>
    <row r="36" spans="1:8" s="30" customFormat="1" ht="12.75">
      <c r="A36" s="52" t="s">
        <v>3429</v>
      </c>
      <c r="B36" s="392" t="s">
        <v>3430</v>
      </c>
      <c r="C36" s="392" t="s">
        <v>3431</v>
      </c>
      <c r="D36" s="393" t="s">
        <v>3432</v>
      </c>
      <c r="E36" s="54">
        <v>4672</v>
      </c>
      <c r="F36" s="393" t="s">
        <v>2122</v>
      </c>
      <c r="G36" s="448" t="s">
        <v>3433</v>
      </c>
      <c r="H36" s="449"/>
    </row>
    <row r="37" spans="1:8" s="30" customFormat="1" ht="12.75">
      <c r="A37" s="388" t="s">
        <v>3434</v>
      </c>
      <c r="B37" s="389" t="s">
        <v>3435</v>
      </c>
      <c r="C37" s="389" t="s">
        <v>3436</v>
      </c>
      <c r="D37" s="390" t="s">
        <v>3437</v>
      </c>
      <c r="E37" s="391">
        <v>4729</v>
      </c>
      <c r="F37" s="390" t="s">
        <v>2117</v>
      </c>
      <c r="G37" s="456" t="s">
        <v>3448</v>
      </c>
      <c r="H37" s="457"/>
    </row>
    <row r="38" spans="1:8" s="30" customFormat="1" ht="12.75">
      <c r="A38" s="52" t="s">
        <v>3438</v>
      </c>
      <c r="B38" s="392" t="s">
        <v>3439</v>
      </c>
      <c r="C38" s="392" t="s">
        <v>3440</v>
      </c>
      <c r="D38" s="393" t="s">
        <v>3441</v>
      </c>
      <c r="E38" s="54">
        <v>4678</v>
      </c>
      <c r="F38" s="393" t="s">
        <v>2117</v>
      </c>
      <c r="G38" s="448" t="s">
        <v>3442</v>
      </c>
      <c r="H38" s="449"/>
    </row>
    <row r="39" spans="1:8" s="30" customFormat="1" ht="12.75">
      <c r="A39" s="52" t="s">
        <v>3443</v>
      </c>
      <c r="B39" s="392" t="s">
        <v>3444</v>
      </c>
      <c r="C39" s="392" t="s">
        <v>3445</v>
      </c>
      <c r="D39" s="393" t="s">
        <v>3446</v>
      </c>
      <c r="E39" s="54">
        <v>4681</v>
      </c>
      <c r="F39" s="393" t="s">
        <v>2122</v>
      </c>
      <c r="G39" s="448" t="s">
        <v>3447</v>
      </c>
      <c r="H39" s="449"/>
    </row>
    <row r="40" spans="1:8" s="30" customFormat="1" ht="12.75">
      <c r="A40" s="388" t="s">
        <v>3449</v>
      </c>
      <c r="B40" s="389" t="s">
        <v>3450</v>
      </c>
      <c r="C40" s="389" t="s">
        <v>3455</v>
      </c>
      <c r="D40" s="390" t="s">
        <v>3451</v>
      </c>
      <c r="E40" s="391">
        <v>4739</v>
      </c>
      <c r="F40" s="390" t="s">
        <v>2117</v>
      </c>
      <c r="G40" s="456" t="s">
        <v>3452</v>
      </c>
      <c r="H40" s="457"/>
    </row>
    <row r="41" spans="1:8" s="30" customFormat="1" ht="12.75">
      <c r="A41" s="52" t="s">
        <v>3457</v>
      </c>
      <c r="B41" s="392" t="s">
        <v>3453</v>
      </c>
      <c r="C41" s="392" t="s">
        <v>3454</v>
      </c>
      <c r="D41" s="393" t="s">
        <v>3456</v>
      </c>
      <c r="E41" s="394">
        <v>4691</v>
      </c>
      <c r="F41" s="393" t="s">
        <v>2122</v>
      </c>
      <c r="G41" s="448" t="s">
        <v>3461</v>
      </c>
      <c r="H41" s="449"/>
    </row>
    <row r="42" spans="1:8" s="30" customFormat="1" ht="12.75">
      <c r="A42" s="52" t="s">
        <v>3458</v>
      </c>
      <c r="B42" s="392" t="s">
        <v>3459</v>
      </c>
      <c r="C42" s="392" t="s">
        <v>3354</v>
      </c>
      <c r="D42" s="393" t="s">
        <v>3460</v>
      </c>
      <c r="E42" s="394">
        <v>4698</v>
      </c>
      <c r="F42" s="393" t="s">
        <v>2122</v>
      </c>
      <c r="G42" s="448" t="s">
        <v>3462</v>
      </c>
      <c r="H42" s="449"/>
    </row>
    <row r="43" spans="1:8" s="30" customFormat="1" ht="12.75">
      <c r="A43" s="52" t="s">
        <v>3463</v>
      </c>
      <c r="B43" s="392" t="s">
        <v>3349</v>
      </c>
      <c r="C43" s="392" t="s">
        <v>3350</v>
      </c>
      <c r="D43" s="393" t="s">
        <v>3464</v>
      </c>
      <c r="E43" s="394">
        <v>4698</v>
      </c>
      <c r="F43" s="393" t="s">
        <v>2122</v>
      </c>
      <c r="G43" s="448" t="s">
        <v>3465</v>
      </c>
      <c r="H43" s="449"/>
    </row>
    <row r="44" spans="1:8" s="30" customFormat="1" ht="12.75">
      <c r="A44" s="52" t="s">
        <v>3510</v>
      </c>
      <c r="B44" s="392" t="s">
        <v>3511</v>
      </c>
      <c r="C44" s="392" t="s">
        <v>3512</v>
      </c>
      <c r="D44" s="393" t="s">
        <v>3513</v>
      </c>
      <c r="E44" s="394">
        <v>4690</v>
      </c>
      <c r="F44" s="393" t="s">
        <v>2122</v>
      </c>
      <c r="G44" s="448" t="s">
        <v>3514</v>
      </c>
      <c r="H44" s="449"/>
    </row>
    <row r="45" spans="1:8" s="30" customFormat="1" ht="12.75">
      <c r="A45" s="52" t="s">
        <v>3466</v>
      </c>
      <c r="B45" s="392" t="s">
        <v>3467</v>
      </c>
      <c r="C45" s="392" t="s">
        <v>3468</v>
      </c>
      <c r="D45" s="393" t="s">
        <v>3469</v>
      </c>
      <c r="E45" s="394">
        <v>4707</v>
      </c>
      <c r="F45" s="393" t="s">
        <v>3132</v>
      </c>
      <c r="G45" s="448" t="s">
        <v>3470</v>
      </c>
      <c r="H45" s="449"/>
    </row>
    <row r="46" spans="1:8" s="30" customFormat="1" ht="12.75">
      <c r="A46" s="52" t="s">
        <v>3471</v>
      </c>
      <c r="B46" s="392" t="s">
        <v>3472</v>
      </c>
      <c r="C46" s="392" t="s">
        <v>3473</v>
      </c>
      <c r="D46" s="393" t="s">
        <v>3474</v>
      </c>
      <c r="E46" s="394">
        <v>4718</v>
      </c>
      <c r="F46" s="393" t="s">
        <v>2110</v>
      </c>
      <c r="G46" s="450" t="s">
        <v>3475</v>
      </c>
      <c r="H46" s="451"/>
    </row>
    <row r="47" spans="1:8" s="30" customFormat="1" ht="12.75">
      <c r="A47" s="52" t="s">
        <v>3476</v>
      </c>
      <c r="B47" s="392" t="s">
        <v>3477</v>
      </c>
      <c r="C47" s="392" t="s">
        <v>3478</v>
      </c>
      <c r="D47" s="393" t="s">
        <v>3479</v>
      </c>
      <c r="E47" s="394">
        <v>4713</v>
      </c>
      <c r="F47" s="393" t="s">
        <v>2117</v>
      </c>
      <c r="G47" s="448" t="s">
        <v>3480</v>
      </c>
      <c r="H47" s="449"/>
    </row>
    <row r="48" spans="1:8" s="30" customFormat="1" ht="12.75">
      <c r="A48" s="52" t="s">
        <v>3481</v>
      </c>
      <c r="B48" s="392" t="s">
        <v>3482</v>
      </c>
      <c r="C48" s="392" t="s">
        <v>3483</v>
      </c>
      <c r="D48" s="393" t="s">
        <v>3484</v>
      </c>
      <c r="E48" s="394">
        <v>4741</v>
      </c>
      <c r="F48" s="393" t="s">
        <v>3132</v>
      </c>
      <c r="G48" s="448" t="s">
        <v>3485</v>
      </c>
      <c r="H48" s="449"/>
    </row>
    <row r="49" spans="1:8" s="30" customFormat="1" ht="12.75">
      <c r="A49" s="52" t="s">
        <v>3486</v>
      </c>
      <c r="B49" s="392" t="s">
        <v>3487</v>
      </c>
      <c r="C49" s="392" t="s">
        <v>3488</v>
      </c>
      <c r="D49" s="393" t="s">
        <v>3492</v>
      </c>
      <c r="E49" s="394">
        <v>4719</v>
      </c>
      <c r="F49" s="393" t="s">
        <v>2117</v>
      </c>
      <c r="G49" s="448"/>
      <c r="H49" s="449"/>
    </row>
    <row r="50" spans="1:8" s="30" customFormat="1" ht="12.75">
      <c r="A50" s="52" t="s">
        <v>3489</v>
      </c>
      <c r="B50" s="392" t="s">
        <v>3490</v>
      </c>
      <c r="C50" s="392" t="s">
        <v>3491</v>
      </c>
      <c r="D50" s="393" t="s">
        <v>3493</v>
      </c>
      <c r="E50" s="394">
        <v>4750</v>
      </c>
      <c r="F50" s="393" t="s">
        <v>2110</v>
      </c>
      <c r="G50" s="448" t="s">
        <v>3494</v>
      </c>
      <c r="H50" s="449"/>
    </row>
    <row r="51" spans="1:8" s="30" customFormat="1" ht="12.75">
      <c r="A51" s="52" t="s">
        <v>3495</v>
      </c>
      <c r="B51" s="392" t="s">
        <v>3496</v>
      </c>
      <c r="C51" s="392" t="s">
        <v>3497</v>
      </c>
      <c r="D51" s="393" t="s">
        <v>3498</v>
      </c>
      <c r="E51" s="394">
        <v>4734</v>
      </c>
      <c r="F51" s="393" t="s">
        <v>2122</v>
      </c>
      <c r="G51" s="448" t="s">
        <v>3499</v>
      </c>
      <c r="H51" s="449"/>
    </row>
    <row r="52" spans="1:8" s="30" customFormat="1" ht="12.75">
      <c r="A52" s="52" t="s">
        <v>3500</v>
      </c>
      <c r="B52" s="392" t="s">
        <v>3501</v>
      </c>
      <c r="C52" s="392" t="s">
        <v>3502</v>
      </c>
      <c r="D52" s="393" t="s">
        <v>3503</v>
      </c>
      <c r="E52" s="394">
        <v>4735</v>
      </c>
      <c r="F52" s="393" t="s">
        <v>1757</v>
      </c>
      <c r="G52" s="448" t="s">
        <v>3504</v>
      </c>
      <c r="H52" s="449"/>
    </row>
    <row r="53" spans="1:8" s="30" customFormat="1" ht="13.5" thickBot="1">
      <c r="A53" s="55" t="s">
        <v>3505</v>
      </c>
      <c r="B53" s="365" t="s">
        <v>3506</v>
      </c>
      <c r="C53" s="365" t="s">
        <v>3507</v>
      </c>
      <c r="D53" s="395" t="s">
        <v>3508</v>
      </c>
      <c r="E53" s="57">
        <v>4737</v>
      </c>
      <c r="F53" s="56" t="s">
        <v>2122</v>
      </c>
      <c r="G53" s="454" t="s">
        <v>3509</v>
      </c>
      <c r="H53" s="455"/>
    </row>
    <row r="54" spans="1:8" s="30" customFormat="1" ht="12.75">
      <c r="A54" s="48"/>
      <c r="B54" s="83"/>
      <c r="C54" s="83"/>
      <c r="D54" s="49"/>
      <c r="E54" s="50"/>
      <c r="F54" s="49"/>
      <c r="G54" s="49"/>
      <c r="H54" s="51"/>
    </row>
  </sheetData>
  <sheetProtection/>
  <mergeCells count="58">
    <mergeCell ref="D6:E6"/>
    <mergeCell ref="G34:H34"/>
    <mergeCell ref="G38:H38"/>
    <mergeCell ref="G39:H39"/>
    <mergeCell ref="G40:H40"/>
    <mergeCell ref="G52:H52"/>
    <mergeCell ref="G7:H9"/>
    <mergeCell ref="B8:E8"/>
    <mergeCell ref="A10:H10"/>
    <mergeCell ref="A11:B11"/>
    <mergeCell ref="A1:B1"/>
    <mergeCell ref="C1:H1"/>
    <mergeCell ref="A2:B2"/>
    <mergeCell ref="C2:H2"/>
    <mergeCell ref="C3:H3"/>
    <mergeCell ref="D4:E4"/>
    <mergeCell ref="G4:H5"/>
    <mergeCell ref="D5:E5"/>
    <mergeCell ref="C11:D11"/>
    <mergeCell ref="E11:F11"/>
    <mergeCell ref="A12:B12"/>
    <mergeCell ref="C12:D12"/>
    <mergeCell ref="E12:F12"/>
    <mergeCell ref="A13:H13"/>
    <mergeCell ref="B17:C17"/>
    <mergeCell ref="E17:H17"/>
    <mergeCell ref="E18:F18"/>
    <mergeCell ref="B19:H19"/>
    <mergeCell ref="A21:A22"/>
    <mergeCell ref="B21:H22"/>
    <mergeCell ref="A24:B24"/>
    <mergeCell ref="D24:F24"/>
    <mergeCell ref="G24:H24"/>
    <mergeCell ref="A25:B25"/>
    <mergeCell ref="D25:F25"/>
    <mergeCell ref="G25:H25"/>
    <mergeCell ref="G27:H27"/>
    <mergeCell ref="G28:H28"/>
    <mergeCell ref="G29:H29"/>
    <mergeCell ref="G30:H30"/>
    <mergeCell ref="G31:H31"/>
    <mergeCell ref="G32:H32"/>
    <mergeCell ref="G51:H51"/>
    <mergeCell ref="G33:H33"/>
    <mergeCell ref="G53:H53"/>
    <mergeCell ref="G35:H35"/>
    <mergeCell ref="G36:H36"/>
    <mergeCell ref="G37:H37"/>
    <mergeCell ref="G41:H41"/>
    <mergeCell ref="G42:H42"/>
    <mergeCell ref="G43:H43"/>
    <mergeCell ref="G45:H45"/>
    <mergeCell ref="G44:H44"/>
    <mergeCell ref="G46:H46"/>
    <mergeCell ref="G47:H47"/>
    <mergeCell ref="G48:H48"/>
    <mergeCell ref="G49:H49"/>
    <mergeCell ref="G50:H50"/>
  </mergeCells>
  <hyperlinks>
    <hyperlink ref="A2:B2" location="Overview!A1" tooltip="Go to Trail Network Overview sheet" display="Trail Network Overview"/>
    <hyperlink ref="D4:E4" location="LPMarinas!A1" display="Lake Pueblo Marinas"/>
    <hyperlink ref="D5:E5" location="RWFountain!A1" display="River Walk - Fountain Cr"/>
    <hyperlink ref="D6:E6" location="WildHorseCity!A1" display="Wild Horse Cr - City Park"/>
    <hyperlink ref="B8:E8" r:id="rId1" display="www.pueblo.us Trail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2.140625" style="0" customWidth="1"/>
    <col min="2" max="2" width="10.140625" style="0" bestFit="1" customWidth="1"/>
    <col min="3" max="3" width="12.140625" style="1" bestFit="1" customWidth="1"/>
    <col min="4" max="4" width="17.00390625" style="0" customWidth="1"/>
    <col min="5" max="5" width="8.57421875" style="0" customWidth="1"/>
    <col min="6" max="6" width="15.140625" style="0" bestFit="1" customWidth="1"/>
    <col min="7" max="7" width="8.140625" style="0" bestFit="1" customWidth="1"/>
    <col min="8" max="8" width="37.28125" style="0" customWidth="1"/>
  </cols>
  <sheetData>
    <row r="1" spans="1:8" ht="23.25" customHeight="1">
      <c r="A1" s="478" t="s">
        <v>415</v>
      </c>
      <c r="B1" s="479"/>
      <c r="C1" s="480" t="s">
        <v>416</v>
      </c>
      <c r="D1" s="481"/>
      <c r="E1" s="481"/>
      <c r="F1" s="481"/>
      <c r="G1" s="481"/>
      <c r="H1" s="481"/>
    </row>
    <row r="2" spans="1:8" ht="28.5" customHeight="1">
      <c r="A2" s="8"/>
      <c r="B2" s="6"/>
      <c r="C2" s="480" t="s">
        <v>2597</v>
      </c>
      <c r="D2" s="484"/>
      <c r="E2" s="484"/>
      <c r="F2" s="484"/>
      <c r="G2" s="484"/>
      <c r="H2" s="484"/>
    </row>
    <row r="3" spans="1:8" ht="12.75">
      <c r="A3" s="483" t="s">
        <v>928</v>
      </c>
      <c r="B3" s="483"/>
      <c r="C3" s="480"/>
      <c r="D3" s="484"/>
      <c r="E3" s="484"/>
      <c r="F3" s="484"/>
      <c r="G3" s="484"/>
      <c r="H3" s="484"/>
    </row>
    <row r="4" spans="1:7" ht="12.75">
      <c r="A4" s="483"/>
      <c r="B4" s="483"/>
      <c r="C4" s="22"/>
      <c r="D4" s="22"/>
      <c r="E4" s="22"/>
      <c r="F4" s="22"/>
      <c r="G4" s="22"/>
    </row>
    <row r="5" spans="1:9" ht="12.75">
      <c r="A5" s="105" t="s">
        <v>2098</v>
      </c>
      <c r="B5" s="59" t="s">
        <v>822</v>
      </c>
      <c r="C5" s="29" t="s">
        <v>2119</v>
      </c>
      <c r="D5" s="483" t="s">
        <v>1451</v>
      </c>
      <c r="E5" s="483"/>
      <c r="F5" s="29" t="s">
        <v>2124</v>
      </c>
      <c r="G5" s="542"/>
      <c r="H5" s="542"/>
      <c r="I5" s="30"/>
    </row>
    <row r="6" spans="1:9" ht="12.75">
      <c r="A6" s="39"/>
      <c r="B6" s="38"/>
      <c r="C6" s="29"/>
      <c r="D6" s="483" t="s">
        <v>2236</v>
      </c>
      <c r="E6" s="483"/>
      <c r="F6" s="39"/>
      <c r="G6" s="542"/>
      <c r="H6" s="542"/>
      <c r="I6" s="30"/>
    </row>
    <row r="7" spans="1:8" ht="12.75">
      <c r="A7" s="29" t="s">
        <v>2114</v>
      </c>
      <c r="B7" s="77">
        <f>COUNT(E28:E34)</f>
        <v>6</v>
      </c>
      <c r="C7"/>
      <c r="D7" s="483" t="s">
        <v>765</v>
      </c>
      <c r="E7" s="483"/>
      <c r="F7" s="105" t="s">
        <v>2080</v>
      </c>
      <c r="G7" s="27"/>
      <c r="H7" s="27"/>
    </row>
    <row r="8" spans="1:8" ht="12.75">
      <c r="A8" s="39"/>
      <c r="B8" s="77"/>
      <c r="C8"/>
      <c r="F8" s="154">
        <v>40040</v>
      </c>
      <c r="G8" s="487"/>
      <c r="H8" s="487"/>
    </row>
    <row r="9" spans="1:8" ht="12.75">
      <c r="A9" s="105" t="s">
        <v>2945</v>
      </c>
      <c r="B9" s="565" t="s">
        <v>2598</v>
      </c>
      <c r="C9" s="565"/>
      <c r="D9" s="565"/>
      <c r="E9" s="565"/>
      <c r="F9" s="122" t="s">
        <v>690</v>
      </c>
      <c r="G9" s="487"/>
      <c r="H9" s="487"/>
    </row>
    <row r="10" spans="1:8" ht="13.5" thickBot="1">
      <c r="A10" s="39"/>
      <c r="B10" s="583"/>
      <c r="C10" s="583"/>
      <c r="D10" s="583"/>
      <c r="E10" s="583"/>
      <c r="F10" s="150"/>
      <c r="G10" s="488"/>
      <c r="H10" s="488"/>
    </row>
    <row r="11" spans="1:8" ht="12.75">
      <c r="A11" s="490" t="s">
        <v>938</v>
      </c>
      <c r="B11" s="491"/>
      <c r="C11" s="491"/>
      <c r="D11" s="491"/>
      <c r="E11" s="491"/>
      <c r="F11" s="491"/>
      <c r="G11" s="491"/>
      <c r="H11" s="492"/>
    </row>
    <row r="12" spans="1:8" ht="13.5" thickBot="1">
      <c r="A12" s="493" t="s">
        <v>2100</v>
      </c>
      <c r="B12" s="494"/>
      <c r="C12" s="471" t="s">
        <v>2101</v>
      </c>
      <c r="D12" s="472"/>
      <c r="E12" s="472" t="s">
        <v>2102</v>
      </c>
      <c r="F12" s="472"/>
      <c r="G12" s="103"/>
      <c r="H12" s="114" t="s">
        <v>935</v>
      </c>
    </row>
    <row r="13" spans="1:8" ht="13.5" thickBot="1">
      <c r="A13" s="473"/>
      <c r="B13" s="473"/>
      <c r="C13" s="473">
        <v>2.3</v>
      </c>
      <c r="D13" s="474"/>
      <c r="E13" s="473">
        <v>1.9</v>
      </c>
      <c r="F13" s="473"/>
      <c r="G13" s="161"/>
      <c r="H13" s="166"/>
    </row>
    <row r="14" spans="1:8" ht="12.75">
      <c r="A14" s="475" t="s">
        <v>939</v>
      </c>
      <c r="B14" s="567"/>
      <c r="C14" s="567"/>
      <c r="D14" s="567"/>
      <c r="E14" s="567"/>
      <c r="F14" s="567"/>
      <c r="G14" s="567"/>
      <c r="H14" s="568"/>
    </row>
    <row r="15" spans="1:8" ht="13.5" thickBot="1">
      <c r="A15" s="13" t="s">
        <v>2103</v>
      </c>
      <c r="B15" s="14" t="s">
        <v>2104</v>
      </c>
      <c r="C15" s="15" t="s">
        <v>2105</v>
      </c>
      <c r="D15" s="14" t="s">
        <v>2106</v>
      </c>
      <c r="E15" s="14" t="s">
        <v>2107</v>
      </c>
      <c r="F15" s="14" t="s">
        <v>940</v>
      </c>
      <c r="G15" s="14" t="s">
        <v>949</v>
      </c>
      <c r="H15" s="115" t="s">
        <v>2108</v>
      </c>
    </row>
    <row r="16" spans="1:8" s="7" customFormat="1" ht="12.75">
      <c r="A16" s="64">
        <f>E28</f>
        <v>6386</v>
      </c>
      <c r="B16" s="64">
        <f>E34</f>
        <v>6050</v>
      </c>
      <c r="C16" s="64">
        <f>E34</f>
        <v>6050</v>
      </c>
      <c r="D16" s="64">
        <f>E28</f>
        <v>6386</v>
      </c>
      <c r="E16" s="64">
        <f>B16-A16</f>
        <v>-336</v>
      </c>
      <c r="F16" s="64">
        <v>34</v>
      </c>
      <c r="G16" s="64">
        <v>370</v>
      </c>
      <c r="H16" s="3">
        <v>4</v>
      </c>
    </row>
    <row r="17" spans="1:8" s="7" customFormat="1" ht="12.75">
      <c r="A17" s="21"/>
      <c r="B17" s="21"/>
      <c r="C17" s="18"/>
      <c r="D17" s="19"/>
      <c r="E17" s="19"/>
      <c r="F17" s="19"/>
      <c r="G17" s="19"/>
      <c r="H17" s="19"/>
    </row>
    <row r="18" spans="1:8" s="7" customFormat="1" ht="12.75" customHeight="1">
      <c r="A18" s="36" t="s">
        <v>945</v>
      </c>
      <c r="B18" s="467" t="s">
        <v>1454</v>
      </c>
      <c r="C18" s="467"/>
      <c r="D18" s="107" t="s">
        <v>948</v>
      </c>
      <c r="E18" s="468" t="s">
        <v>1561</v>
      </c>
      <c r="F18" s="468"/>
      <c r="G18" s="468"/>
      <c r="H18" s="468"/>
    </row>
    <row r="19" spans="1:8" s="7" customFormat="1" ht="12.75">
      <c r="A19" s="21"/>
      <c r="B19" s="21"/>
      <c r="C19" s="18"/>
      <c r="D19" s="107" t="s">
        <v>2115</v>
      </c>
      <c r="E19" s="181" t="s">
        <v>1562</v>
      </c>
      <c r="F19" s="19"/>
      <c r="G19" s="352" t="s">
        <v>3116</v>
      </c>
      <c r="H19" s="380">
        <v>162</v>
      </c>
    </row>
    <row r="20" spans="1:8" s="7" customFormat="1" ht="12.75" customHeight="1">
      <c r="A20" s="36" t="s">
        <v>946</v>
      </c>
      <c r="B20" s="464" t="s">
        <v>2596</v>
      </c>
      <c r="C20" s="464"/>
      <c r="D20" s="464"/>
      <c r="E20" s="464"/>
      <c r="F20" s="464"/>
      <c r="G20" s="464"/>
      <c r="H20" s="464"/>
    </row>
    <row r="21" spans="1:8" s="7" customFormat="1" ht="12.75">
      <c r="A21" s="21"/>
      <c r="B21" s="21"/>
      <c r="C21" s="18"/>
      <c r="D21" s="19"/>
      <c r="E21" s="19"/>
      <c r="F21" s="19"/>
      <c r="G21" s="19"/>
      <c r="H21" s="19"/>
    </row>
    <row r="22" spans="1:8" s="7" customFormat="1" ht="12.75" customHeight="1">
      <c r="A22" s="36" t="s">
        <v>947</v>
      </c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541" t="s">
        <v>941</v>
      </c>
      <c r="B24" s="541"/>
      <c r="C24" s="106" t="s">
        <v>942</v>
      </c>
      <c r="D24" s="541" t="s">
        <v>943</v>
      </c>
      <c r="E24" s="541"/>
      <c r="F24" s="541"/>
      <c r="G24" s="541" t="s">
        <v>944</v>
      </c>
      <c r="H24" s="541"/>
    </row>
    <row r="25" spans="1:8" ht="12.75">
      <c r="A25" s="582" t="s">
        <v>936</v>
      </c>
      <c r="B25" s="582"/>
      <c r="C25" s="142" t="s">
        <v>936</v>
      </c>
      <c r="D25" s="464" t="s">
        <v>2595</v>
      </c>
      <c r="E25" s="465"/>
      <c r="F25" s="465"/>
      <c r="G25" s="518" t="s">
        <v>2594</v>
      </c>
      <c r="H25" s="51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ht="26.25" customHeight="1">
      <c r="A28" s="74" t="s">
        <v>2571</v>
      </c>
      <c r="B28" s="85" t="s">
        <v>2887</v>
      </c>
      <c r="C28" s="85" t="s">
        <v>2572</v>
      </c>
      <c r="D28" s="75" t="s">
        <v>2921</v>
      </c>
      <c r="E28" s="76">
        <v>6386</v>
      </c>
      <c r="F28" s="75" t="s">
        <v>2122</v>
      </c>
      <c r="G28" s="500" t="s">
        <v>2573</v>
      </c>
      <c r="H28" s="461"/>
    </row>
    <row r="29" spans="1:8" ht="12.75">
      <c r="A29" s="65" t="s">
        <v>2583</v>
      </c>
      <c r="B29" s="79" t="s">
        <v>2574</v>
      </c>
      <c r="C29" s="79" t="s">
        <v>2575</v>
      </c>
      <c r="D29" s="66" t="s">
        <v>2576</v>
      </c>
      <c r="E29" s="67">
        <v>6350</v>
      </c>
      <c r="F29" s="66" t="s">
        <v>1933</v>
      </c>
      <c r="G29" s="576" t="s">
        <v>2577</v>
      </c>
      <c r="H29" s="579"/>
    </row>
    <row r="30" spans="1:8" ht="12.75">
      <c r="A30" s="65" t="s">
        <v>2581</v>
      </c>
      <c r="B30" s="79" t="s">
        <v>1664</v>
      </c>
      <c r="C30" s="79" t="s">
        <v>1563</v>
      </c>
      <c r="D30" s="66" t="s">
        <v>2579</v>
      </c>
      <c r="E30" s="67">
        <v>6090</v>
      </c>
      <c r="F30" s="66" t="s">
        <v>2122</v>
      </c>
      <c r="G30" s="576" t="s">
        <v>2578</v>
      </c>
      <c r="H30" s="579"/>
    </row>
    <row r="31" spans="1:8" ht="12.75">
      <c r="A31" s="52" t="s">
        <v>2580</v>
      </c>
      <c r="B31" s="79" t="s">
        <v>2928</v>
      </c>
      <c r="C31" s="79" t="s">
        <v>2929</v>
      </c>
      <c r="D31" s="53" t="s">
        <v>827</v>
      </c>
      <c r="E31" s="54">
        <v>6120</v>
      </c>
      <c r="F31" s="53" t="s">
        <v>2122</v>
      </c>
      <c r="G31" s="498" t="s">
        <v>2582</v>
      </c>
      <c r="H31" s="453"/>
    </row>
    <row r="32" spans="1:8" s="30" customFormat="1" ht="12.75">
      <c r="A32" s="52" t="s">
        <v>2581</v>
      </c>
      <c r="B32" s="501" t="s">
        <v>2123</v>
      </c>
      <c r="C32" s="501"/>
      <c r="D32" s="501"/>
      <c r="E32" s="501"/>
      <c r="F32" s="501"/>
      <c r="G32" s="498" t="s">
        <v>2584</v>
      </c>
      <c r="H32" s="453"/>
    </row>
    <row r="33" spans="1:8" ht="12.75">
      <c r="A33" s="65" t="s">
        <v>2585</v>
      </c>
      <c r="B33" s="79" t="s">
        <v>2586</v>
      </c>
      <c r="C33" s="79" t="s">
        <v>2587</v>
      </c>
      <c r="D33" s="66" t="s">
        <v>2588</v>
      </c>
      <c r="E33" s="67">
        <v>6089</v>
      </c>
      <c r="F33" s="66" t="s">
        <v>2122</v>
      </c>
      <c r="G33" s="576" t="s">
        <v>2590</v>
      </c>
      <c r="H33" s="579"/>
    </row>
    <row r="34" spans="1:8" ht="13.5" thickBot="1">
      <c r="A34" s="68" t="s">
        <v>2589</v>
      </c>
      <c r="B34" s="80" t="s">
        <v>2591</v>
      </c>
      <c r="C34" s="80" t="s">
        <v>2592</v>
      </c>
      <c r="D34" s="69" t="s">
        <v>577</v>
      </c>
      <c r="E34" s="70">
        <v>6050</v>
      </c>
      <c r="F34" s="69" t="s">
        <v>2122</v>
      </c>
      <c r="G34" s="580" t="s">
        <v>2593</v>
      </c>
      <c r="H34" s="581"/>
    </row>
    <row r="35" spans="2:8" ht="12.75">
      <c r="B35" s="27"/>
      <c r="C35" s="84"/>
      <c r="H35" s="139"/>
    </row>
  </sheetData>
  <sheetProtection/>
  <mergeCells count="39">
    <mergeCell ref="B32:F32"/>
    <mergeCell ref="D7:E7"/>
    <mergeCell ref="A1:B1"/>
    <mergeCell ref="A11:H11"/>
    <mergeCell ref="D5:E5"/>
    <mergeCell ref="C1:H1"/>
    <mergeCell ref="C2:H2"/>
    <mergeCell ref="G5:H6"/>
    <mergeCell ref="A4:B4"/>
    <mergeCell ref="G30:H30"/>
    <mergeCell ref="C3:H3"/>
    <mergeCell ref="A3:B3"/>
    <mergeCell ref="A13:B13"/>
    <mergeCell ref="C13:D13"/>
    <mergeCell ref="E13:F13"/>
    <mergeCell ref="A12:B12"/>
    <mergeCell ref="C12:D12"/>
    <mergeCell ref="E12:F12"/>
    <mergeCell ref="D6:E6"/>
    <mergeCell ref="G8:H10"/>
    <mergeCell ref="A14:H14"/>
    <mergeCell ref="G28:H28"/>
    <mergeCell ref="G29:H29"/>
    <mergeCell ref="B9:E10"/>
    <mergeCell ref="G27:H27"/>
    <mergeCell ref="B18:C18"/>
    <mergeCell ref="B22:H22"/>
    <mergeCell ref="E18:H18"/>
    <mergeCell ref="B20:H20"/>
    <mergeCell ref="G32:H32"/>
    <mergeCell ref="G33:H33"/>
    <mergeCell ref="G34:H34"/>
    <mergeCell ref="A24:B24"/>
    <mergeCell ref="A25:B25"/>
    <mergeCell ref="D24:F24"/>
    <mergeCell ref="D25:F25"/>
    <mergeCell ref="G24:H24"/>
    <mergeCell ref="G25:H25"/>
    <mergeCell ref="G31:H31"/>
  </mergeCells>
  <hyperlinks>
    <hyperlink ref="A3:B3" location="Overview!A1" tooltip="Go to Trail Network Overview sheet" display="Trail Network Overview"/>
    <hyperlink ref="D5:E5" location="MesaSprings!A1" display="Mesa Springs Trail"/>
    <hyperlink ref="D6:E6" location="MonValley!A1" display="Monument Valley Trail"/>
    <hyperlink ref="D7:E7" location="PalmerMesa!A1" display="Palmer Mesa Trail"/>
    <hyperlink ref="B9:E10" r:id="rId1" display="tmesaval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1.28125" style="1" bestFit="1" customWidth="1"/>
    <col min="4" max="4" width="16.140625" style="0" bestFit="1" customWidth="1"/>
    <col min="5" max="5" width="8.00390625" style="0" bestFit="1" customWidth="1"/>
    <col min="6" max="6" width="14.7109375" style="0" bestFit="1" customWidth="1"/>
    <col min="7" max="7" width="9.00390625" style="0" customWidth="1"/>
    <col min="8" max="8" width="36.7109375" style="0" customWidth="1"/>
  </cols>
  <sheetData>
    <row r="1" spans="1:8" ht="24" customHeight="1">
      <c r="A1" s="478" t="s">
        <v>326</v>
      </c>
      <c r="B1" s="479"/>
      <c r="C1" s="480" t="s">
        <v>327</v>
      </c>
      <c r="D1" s="481"/>
      <c r="E1" s="481"/>
      <c r="F1" s="481"/>
      <c r="G1" s="481"/>
      <c r="H1" s="481"/>
    </row>
    <row r="2" spans="1:8" ht="12.75">
      <c r="A2" s="483" t="s">
        <v>928</v>
      </c>
      <c r="B2" s="483"/>
      <c r="C2" s="464" t="s">
        <v>3764</v>
      </c>
      <c r="D2" s="468"/>
      <c r="E2" s="468"/>
      <c r="F2" s="468"/>
      <c r="G2" s="468"/>
      <c r="H2" s="468"/>
    </row>
    <row r="3" spans="1:7" ht="12.75">
      <c r="A3" s="483"/>
      <c r="B3" s="483"/>
      <c r="C3" s="22"/>
      <c r="D3" s="22"/>
      <c r="E3" s="22"/>
      <c r="F3" s="22"/>
      <c r="G3" s="22"/>
    </row>
    <row r="4" spans="1:9" ht="12.75">
      <c r="A4" s="105" t="s">
        <v>2098</v>
      </c>
      <c r="B4" s="43" t="s">
        <v>395</v>
      </c>
      <c r="C4" s="29" t="s">
        <v>2119</v>
      </c>
      <c r="D4" s="483" t="s">
        <v>785</v>
      </c>
      <c r="E4" s="483"/>
      <c r="F4" s="29" t="s">
        <v>2124</v>
      </c>
      <c r="G4" s="586"/>
      <c r="H4" s="586"/>
      <c r="I4" s="30"/>
    </row>
    <row r="5" spans="1:9" ht="12.75">
      <c r="A5" s="39"/>
      <c r="B5" s="38"/>
      <c r="C5" s="39"/>
      <c r="D5" s="483" t="s">
        <v>784</v>
      </c>
      <c r="E5" s="483"/>
      <c r="G5" s="586"/>
      <c r="H5" s="586"/>
      <c r="I5" s="30"/>
    </row>
    <row r="6" spans="1:8" ht="12.75">
      <c r="A6" s="29" t="s">
        <v>2114</v>
      </c>
      <c r="B6" s="77">
        <f>COUNT(E27:E41)</f>
        <v>15</v>
      </c>
      <c r="C6"/>
      <c r="D6" s="593" t="s">
        <v>3763</v>
      </c>
      <c r="E6" s="518"/>
      <c r="F6" s="105" t="s">
        <v>2080</v>
      </c>
      <c r="G6" s="27"/>
      <c r="H6" s="27"/>
    </row>
    <row r="7" spans="1:8" ht="12.75">
      <c r="A7" s="39"/>
      <c r="B7" s="152"/>
      <c r="C7" s="124"/>
      <c r="D7" s="483" t="s">
        <v>786</v>
      </c>
      <c r="E7" s="483"/>
      <c r="F7" s="153">
        <v>40008</v>
      </c>
      <c r="G7" s="588" t="s">
        <v>3715</v>
      </c>
      <c r="H7" s="487"/>
    </row>
    <row r="8" spans="1:8" ht="12.75" customHeight="1">
      <c r="A8" s="105" t="s">
        <v>2945</v>
      </c>
      <c r="B8" s="565" t="s">
        <v>2617</v>
      </c>
      <c r="C8" s="565"/>
      <c r="D8" s="191"/>
      <c r="E8" s="191"/>
      <c r="F8" s="122" t="s">
        <v>690</v>
      </c>
      <c r="G8" s="487"/>
      <c r="H8" s="487"/>
    </row>
    <row r="9" spans="1:8" ht="13.5" thickBot="1">
      <c r="A9" s="39"/>
      <c r="B9" s="583" t="s">
        <v>2615</v>
      </c>
      <c r="C9" s="583"/>
      <c r="D9" s="583"/>
      <c r="E9" s="155"/>
      <c r="F9" s="123">
        <v>42565</v>
      </c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/>
    </row>
    <row r="12" spans="1:8" ht="13.5" thickBot="1">
      <c r="A12" s="473"/>
      <c r="B12" s="473"/>
      <c r="C12" s="473">
        <v>5.8</v>
      </c>
      <c r="D12" s="474"/>
      <c r="E12" s="473">
        <v>5.3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5970</v>
      </c>
      <c r="B15" s="23">
        <f>E41</f>
        <v>6287</v>
      </c>
      <c r="C15" s="24">
        <v>5961</v>
      </c>
      <c r="D15" s="24">
        <v>6287</v>
      </c>
      <c r="E15" s="161">
        <f>B15-A15</f>
        <v>317</v>
      </c>
      <c r="F15" s="161">
        <v>537</v>
      </c>
      <c r="G15" s="161"/>
      <c r="H15" s="162">
        <v>2</v>
      </c>
    </row>
    <row r="16" spans="1:8" s="7" customFormat="1" ht="12.75">
      <c r="A16" s="23"/>
      <c r="B16" s="23"/>
      <c r="C16" s="24"/>
      <c r="D16" s="24"/>
      <c r="E16" s="161"/>
      <c r="F16" s="161"/>
      <c r="G16" s="161"/>
      <c r="H16" s="162"/>
    </row>
    <row r="17" spans="1:8" s="7" customFormat="1" ht="12.75">
      <c r="A17" s="36" t="s">
        <v>945</v>
      </c>
      <c r="B17" s="584" t="s">
        <v>790</v>
      </c>
      <c r="C17" s="585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794</v>
      </c>
      <c r="F18" s="19"/>
      <c r="G18" s="352" t="s">
        <v>3116</v>
      </c>
      <c r="H18" s="380">
        <v>154</v>
      </c>
    </row>
    <row r="19" spans="1:8" s="7" customFormat="1" ht="12.75">
      <c r="A19" s="36" t="s">
        <v>946</v>
      </c>
      <c r="B19" s="591" t="s">
        <v>770</v>
      </c>
      <c r="C19" s="591"/>
      <c r="D19" s="591"/>
      <c r="E19" s="591"/>
      <c r="F19" s="591"/>
      <c r="G19" s="591"/>
      <c r="H19" s="591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36" t="s">
        <v>947</v>
      </c>
      <c r="B21" s="467" t="s">
        <v>3762</v>
      </c>
      <c r="C21" s="537"/>
      <c r="D21" s="537"/>
      <c r="E21" s="537"/>
      <c r="F21" s="537"/>
      <c r="G21" s="537"/>
      <c r="H21" s="537"/>
    </row>
    <row r="22" ht="13.5" thickBot="1"/>
    <row r="23" spans="1:8" ht="13.5" thickBot="1">
      <c r="A23" s="541" t="s">
        <v>941</v>
      </c>
      <c r="B23" s="541"/>
      <c r="C23" s="106" t="s">
        <v>942</v>
      </c>
      <c r="D23" s="541" t="s">
        <v>943</v>
      </c>
      <c r="E23" s="541"/>
      <c r="F23" s="541"/>
      <c r="G23" s="539" t="s">
        <v>944</v>
      </c>
      <c r="H23" s="540"/>
    </row>
    <row r="24" spans="1:8" ht="12.75">
      <c r="A24" s="592" t="s">
        <v>2083</v>
      </c>
      <c r="B24" s="592"/>
      <c r="C24" s="178" t="s">
        <v>2082</v>
      </c>
      <c r="D24" s="518" t="s">
        <v>1595</v>
      </c>
      <c r="E24" s="518"/>
      <c r="F24" s="518"/>
      <c r="G24" s="589" t="s">
        <v>3766</v>
      </c>
      <c r="H24" s="590"/>
    </row>
    <row r="25" ht="13.5" thickBot="1"/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12.75">
      <c r="A27" s="61" t="s">
        <v>568</v>
      </c>
      <c r="B27" s="315" t="s">
        <v>565</v>
      </c>
      <c r="C27" s="315" t="s">
        <v>566</v>
      </c>
      <c r="D27" s="62" t="s">
        <v>572</v>
      </c>
      <c r="E27" s="63">
        <v>5970</v>
      </c>
      <c r="F27" s="62" t="s">
        <v>1253</v>
      </c>
      <c r="G27" s="596" t="s">
        <v>567</v>
      </c>
      <c r="H27" s="597"/>
    </row>
    <row r="28" spans="1:8" ht="12.75">
      <c r="A28" s="65" t="s">
        <v>569</v>
      </c>
      <c r="B28" s="316" t="s">
        <v>570</v>
      </c>
      <c r="C28" s="317" t="s">
        <v>571</v>
      </c>
      <c r="D28" s="66" t="s">
        <v>1293</v>
      </c>
      <c r="E28" s="67">
        <v>5964</v>
      </c>
      <c r="F28" s="66" t="s">
        <v>2122</v>
      </c>
      <c r="G28" s="511" t="s">
        <v>573</v>
      </c>
      <c r="H28" s="512"/>
    </row>
    <row r="29" spans="1:8" ht="12.75">
      <c r="A29" s="65" t="s">
        <v>574</v>
      </c>
      <c r="B29" s="316" t="s">
        <v>575</v>
      </c>
      <c r="C29" s="317" t="s">
        <v>576</v>
      </c>
      <c r="D29" s="66" t="s">
        <v>577</v>
      </c>
      <c r="E29" s="67">
        <v>5967</v>
      </c>
      <c r="F29" s="66" t="s">
        <v>2122</v>
      </c>
      <c r="G29" s="587" t="s">
        <v>578</v>
      </c>
      <c r="H29" s="598"/>
    </row>
    <row r="30" spans="1:8" ht="12.75">
      <c r="A30" s="65" t="s">
        <v>581</v>
      </c>
      <c r="B30" s="316" t="s">
        <v>582</v>
      </c>
      <c r="C30" s="317" t="s">
        <v>583</v>
      </c>
      <c r="D30" s="66" t="s">
        <v>584</v>
      </c>
      <c r="E30" s="67">
        <v>6044</v>
      </c>
      <c r="F30" s="66" t="s">
        <v>2122</v>
      </c>
      <c r="G30" s="511" t="s">
        <v>585</v>
      </c>
      <c r="H30" s="512"/>
    </row>
    <row r="31" spans="1:8" ht="12.75">
      <c r="A31" s="65" t="s">
        <v>3716</v>
      </c>
      <c r="B31" s="436" t="s">
        <v>3717</v>
      </c>
      <c r="C31" s="437" t="s">
        <v>3718</v>
      </c>
      <c r="D31" s="426" t="s">
        <v>3720</v>
      </c>
      <c r="E31" s="67">
        <v>6063</v>
      </c>
      <c r="F31" s="426" t="s">
        <v>3132</v>
      </c>
      <c r="G31" s="587" t="s">
        <v>3719</v>
      </c>
      <c r="H31" s="512"/>
    </row>
    <row r="32" spans="1:8" ht="12.75">
      <c r="A32" s="438" t="s">
        <v>3721</v>
      </c>
      <c r="B32" s="439" t="s">
        <v>3722</v>
      </c>
      <c r="C32" s="440" t="s">
        <v>3723</v>
      </c>
      <c r="D32" s="441" t="s">
        <v>3724</v>
      </c>
      <c r="E32" s="442">
        <v>6092</v>
      </c>
      <c r="F32" s="441" t="s">
        <v>3132</v>
      </c>
      <c r="G32" s="600" t="s">
        <v>3765</v>
      </c>
      <c r="H32" s="601"/>
    </row>
    <row r="33" spans="1:8" ht="12.75">
      <c r="A33" s="438" t="s">
        <v>3767</v>
      </c>
      <c r="B33" s="439" t="s">
        <v>3768</v>
      </c>
      <c r="C33" s="440" t="s">
        <v>3769</v>
      </c>
      <c r="D33" s="441" t="s">
        <v>3770</v>
      </c>
      <c r="E33" s="442">
        <v>6069</v>
      </c>
      <c r="F33" s="441" t="s">
        <v>2122</v>
      </c>
      <c r="G33" s="600"/>
      <c r="H33" s="602"/>
    </row>
    <row r="34" spans="1:8" ht="12.75">
      <c r="A34" s="65" t="s">
        <v>3725</v>
      </c>
      <c r="B34" s="436" t="s">
        <v>3726</v>
      </c>
      <c r="C34" s="437" t="s">
        <v>3727</v>
      </c>
      <c r="D34" s="426" t="s">
        <v>3728</v>
      </c>
      <c r="E34" s="67">
        <v>6110</v>
      </c>
      <c r="F34" s="426" t="s">
        <v>2122</v>
      </c>
      <c r="G34" s="587" t="s">
        <v>3732</v>
      </c>
      <c r="H34" s="512"/>
    </row>
    <row r="35" spans="1:8" ht="12.75">
      <c r="A35" s="52" t="s">
        <v>587</v>
      </c>
      <c r="B35" s="437" t="s">
        <v>3729</v>
      </c>
      <c r="C35" s="437" t="s">
        <v>3730</v>
      </c>
      <c r="D35" s="393" t="s">
        <v>1461</v>
      </c>
      <c r="E35" s="54">
        <v>6110</v>
      </c>
      <c r="F35" s="53" t="s">
        <v>2122</v>
      </c>
      <c r="G35" s="599" t="s">
        <v>3731</v>
      </c>
      <c r="H35" s="513"/>
    </row>
    <row r="36" spans="1:8" ht="12.75">
      <c r="A36" s="434" t="s">
        <v>3733</v>
      </c>
      <c r="B36" s="443" t="s">
        <v>1685</v>
      </c>
      <c r="C36" s="444" t="s">
        <v>3735</v>
      </c>
      <c r="D36" s="445" t="s">
        <v>3734</v>
      </c>
      <c r="E36" s="435">
        <v>6172</v>
      </c>
      <c r="F36" s="445" t="s">
        <v>3132</v>
      </c>
      <c r="G36" s="600" t="s">
        <v>3736</v>
      </c>
      <c r="H36" s="601"/>
    </row>
    <row r="37" spans="1:8" ht="12.75">
      <c r="A37" s="434" t="s">
        <v>3737</v>
      </c>
      <c r="B37" s="443" t="s">
        <v>3738</v>
      </c>
      <c r="C37" s="444" t="s">
        <v>3739</v>
      </c>
      <c r="D37" s="445" t="s">
        <v>3740</v>
      </c>
      <c r="E37" s="435">
        <v>6163</v>
      </c>
      <c r="F37" s="445" t="s">
        <v>3132</v>
      </c>
      <c r="G37" s="600" t="s">
        <v>3741</v>
      </c>
      <c r="H37" s="601"/>
    </row>
    <row r="38" spans="1:8" ht="12.75">
      <c r="A38" s="434" t="s">
        <v>3742</v>
      </c>
      <c r="B38" s="443" t="s">
        <v>3743</v>
      </c>
      <c r="C38" s="444" t="s">
        <v>3744</v>
      </c>
      <c r="D38" s="445" t="s">
        <v>3745</v>
      </c>
      <c r="E38" s="435">
        <v>6186</v>
      </c>
      <c r="F38" s="445" t="s">
        <v>1757</v>
      </c>
      <c r="G38" s="600" t="s">
        <v>3746</v>
      </c>
      <c r="H38" s="602"/>
    </row>
    <row r="39" spans="1:8" ht="12.75">
      <c r="A39" s="434" t="s">
        <v>3752</v>
      </c>
      <c r="B39" s="443" t="s">
        <v>3753</v>
      </c>
      <c r="C39" s="444" t="s">
        <v>3754</v>
      </c>
      <c r="D39" s="445" t="s">
        <v>3756</v>
      </c>
      <c r="E39" s="435">
        <v>6246</v>
      </c>
      <c r="F39" s="445" t="s">
        <v>2122</v>
      </c>
      <c r="G39" s="600" t="s">
        <v>3755</v>
      </c>
      <c r="H39" s="602"/>
    </row>
    <row r="40" spans="1:8" ht="12.75">
      <c r="A40" s="434" t="s">
        <v>3757</v>
      </c>
      <c r="B40" s="443" t="s">
        <v>3758</v>
      </c>
      <c r="C40" s="444" t="s">
        <v>3759</v>
      </c>
      <c r="D40" s="445" t="s">
        <v>3760</v>
      </c>
      <c r="E40" s="435">
        <v>6287</v>
      </c>
      <c r="F40" s="445" t="s">
        <v>3132</v>
      </c>
      <c r="G40" s="600" t="s">
        <v>3761</v>
      </c>
      <c r="H40" s="601"/>
    </row>
    <row r="41" spans="1:8" s="30" customFormat="1" ht="13.5" thickBot="1">
      <c r="A41" s="55" t="s">
        <v>3747</v>
      </c>
      <c r="B41" s="446" t="s">
        <v>3748</v>
      </c>
      <c r="C41" s="446" t="s">
        <v>3749</v>
      </c>
      <c r="D41" s="395" t="s">
        <v>3750</v>
      </c>
      <c r="E41" s="57">
        <v>6287</v>
      </c>
      <c r="F41" s="395" t="s">
        <v>2110</v>
      </c>
      <c r="G41" s="594" t="s">
        <v>3751</v>
      </c>
      <c r="H41" s="595"/>
    </row>
  </sheetData>
  <sheetProtection/>
  <mergeCells count="47">
    <mergeCell ref="G35:H35"/>
    <mergeCell ref="G34:H34"/>
    <mergeCell ref="G36:H36"/>
    <mergeCell ref="G37:H37"/>
    <mergeCell ref="G40:H40"/>
    <mergeCell ref="G32:H32"/>
    <mergeCell ref="G38:H38"/>
    <mergeCell ref="G39:H39"/>
    <mergeCell ref="G33:H33"/>
    <mergeCell ref="B8:C8"/>
    <mergeCell ref="B9:D9"/>
    <mergeCell ref="D6:E6"/>
    <mergeCell ref="D7:E7"/>
    <mergeCell ref="G30:H30"/>
    <mergeCell ref="G41:H41"/>
    <mergeCell ref="G27:H27"/>
    <mergeCell ref="G28:H28"/>
    <mergeCell ref="G29:H29"/>
    <mergeCell ref="D24:F24"/>
    <mergeCell ref="G4:H5"/>
    <mergeCell ref="A23:B23"/>
    <mergeCell ref="G31:H31"/>
    <mergeCell ref="G7:H9"/>
    <mergeCell ref="G26:H26"/>
    <mergeCell ref="G24:H24"/>
    <mergeCell ref="B21:H21"/>
    <mergeCell ref="B19:H19"/>
    <mergeCell ref="D5:E5"/>
    <mergeCell ref="A24:B24"/>
    <mergeCell ref="D23:F23"/>
    <mergeCell ref="A12:B12"/>
    <mergeCell ref="C12:D12"/>
    <mergeCell ref="E12:F12"/>
    <mergeCell ref="A13:H13"/>
    <mergeCell ref="B17:C17"/>
    <mergeCell ref="E17:H17"/>
    <mergeCell ref="G23:H23"/>
    <mergeCell ref="A1:B1"/>
    <mergeCell ref="A10:H10"/>
    <mergeCell ref="A11:B11"/>
    <mergeCell ref="C11:D11"/>
    <mergeCell ref="E11:F11"/>
    <mergeCell ref="C1:H1"/>
    <mergeCell ref="C2:H2"/>
    <mergeCell ref="D4:E4"/>
    <mergeCell ref="A3:B3"/>
    <mergeCell ref="A2:B2"/>
  </mergeCells>
  <hyperlinks>
    <hyperlink ref="A2:B2" location="Overview!A1" tooltip="Go to Trail Network Overview sheet" display="Trail Network Overview"/>
    <hyperlink ref="D4:E4" location="Foothills!A1" display="Foothils Trail"/>
    <hyperlink ref="D5:E5" location="MesaSprings!A1" display="Mesa Springs Trail extension"/>
    <hyperlink ref="B8:C8" r:id="rId1" display="springsgov tmidland"/>
    <hyperlink ref="B9:D9" r:id="rId2" display="springsgov wayfinding pdf"/>
    <hyperlink ref="D7:E7" location="SantaFeM!A1" display="Santa Fe M Trail"/>
  </hyperlinks>
  <printOptions/>
  <pageMargins left="0.75" right="0.75" top="1" bottom="0.75" header="0.5" footer="0.5"/>
  <pageSetup fitToHeight="1" fitToWidth="1" horizontalDpi="600" verticalDpi="600" orientation="portrait" r:id="rId3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ignoredErrors>
    <ignoredError sqref="B6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1.421875" style="0" bestFit="1" customWidth="1"/>
    <col min="2" max="2" width="10.140625" style="0" bestFit="1" customWidth="1"/>
    <col min="3" max="3" width="11.28125" style="1" bestFit="1" customWidth="1"/>
    <col min="4" max="4" width="16.140625" style="0" bestFit="1" customWidth="1"/>
    <col min="5" max="5" width="8.00390625" style="0" bestFit="1" customWidth="1"/>
    <col min="6" max="6" width="14.7109375" style="0" bestFit="1" customWidth="1"/>
    <col min="7" max="7" width="9.00390625" style="0" customWidth="1"/>
    <col min="8" max="8" width="36.7109375" style="0" customWidth="1"/>
  </cols>
  <sheetData>
    <row r="1" spans="1:8" ht="24" customHeight="1">
      <c r="A1" s="478" t="s">
        <v>579</v>
      </c>
      <c r="B1" s="479"/>
      <c r="C1" s="480" t="s">
        <v>580</v>
      </c>
      <c r="D1" s="481"/>
      <c r="E1" s="481"/>
      <c r="F1" s="481"/>
      <c r="G1" s="481"/>
      <c r="H1" s="481"/>
    </row>
    <row r="2" spans="1:8" ht="25.5" customHeight="1">
      <c r="A2" s="604" t="s">
        <v>928</v>
      </c>
      <c r="B2" s="604"/>
      <c r="C2" s="464" t="s">
        <v>2941</v>
      </c>
      <c r="D2" s="468"/>
      <c r="E2" s="468"/>
      <c r="F2" s="468"/>
      <c r="G2" s="468"/>
      <c r="H2" s="468"/>
    </row>
    <row r="3" spans="1:8" ht="12.75">
      <c r="A3" s="483"/>
      <c r="B3" s="483"/>
      <c r="C3" s="22"/>
      <c r="D3" s="22"/>
      <c r="E3" s="22"/>
      <c r="F3" s="22"/>
      <c r="G3" s="22"/>
      <c r="H3" s="186"/>
    </row>
    <row r="4" spans="1:9" ht="12.75">
      <c r="A4" s="105" t="s">
        <v>2098</v>
      </c>
      <c r="B4" s="141" t="s">
        <v>802</v>
      </c>
      <c r="C4" s="29" t="s">
        <v>2119</v>
      </c>
      <c r="D4" s="2" t="s">
        <v>1451</v>
      </c>
      <c r="E4" s="2"/>
      <c r="F4" s="29" t="s">
        <v>2124</v>
      </c>
      <c r="G4" s="586"/>
      <c r="H4" s="586"/>
      <c r="I4" s="30"/>
    </row>
    <row r="5" spans="1:9" ht="12.75">
      <c r="A5" s="39"/>
      <c r="B5" s="38"/>
      <c r="C5" s="39"/>
      <c r="D5" s="2" t="s">
        <v>2237</v>
      </c>
      <c r="E5" s="6"/>
      <c r="G5" s="586"/>
      <c r="H5" s="586"/>
      <c r="I5" s="30"/>
    </row>
    <row r="6" spans="1:8" ht="12.75">
      <c r="A6" s="29" t="s">
        <v>2114</v>
      </c>
      <c r="B6" s="77">
        <f>COUNT(E27:E43)</f>
        <v>14</v>
      </c>
      <c r="C6"/>
      <c r="D6" s="2" t="s">
        <v>2555</v>
      </c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24"/>
      <c r="F7" s="153">
        <v>40040</v>
      </c>
      <c r="G7" s="487"/>
      <c r="H7" s="487"/>
    </row>
    <row r="8" spans="1:8" ht="12.75">
      <c r="A8" s="105" t="s">
        <v>2945</v>
      </c>
      <c r="B8" s="565"/>
      <c r="C8" s="565"/>
      <c r="D8" s="565"/>
      <c r="E8" s="565"/>
      <c r="F8" s="122" t="s">
        <v>690</v>
      </c>
      <c r="G8" s="487"/>
      <c r="H8" s="487"/>
    </row>
    <row r="9" spans="1:8" ht="13.5" thickBot="1">
      <c r="A9" s="39"/>
      <c r="B9" s="583"/>
      <c r="C9" s="583"/>
      <c r="D9" s="583"/>
      <c r="E9" s="583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/>
    </row>
    <row r="12" spans="1:8" ht="13.5" thickBot="1">
      <c r="A12" s="473"/>
      <c r="B12" s="473"/>
      <c r="C12" s="473">
        <v>3.8</v>
      </c>
      <c r="D12" s="474"/>
      <c r="E12" s="473">
        <v>3.3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E27</f>
        <v>5984</v>
      </c>
      <c r="B15" s="23">
        <f>E43</f>
        <v>6080</v>
      </c>
      <c r="C15" s="24">
        <f>E27</f>
        <v>5984</v>
      </c>
      <c r="D15" s="24">
        <v>6128</v>
      </c>
      <c r="E15" s="24">
        <f>B15-A15</f>
        <v>96</v>
      </c>
      <c r="F15" s="24">
        <v>275</v>
      </c>
      <c r="G15" s="24">
        <v>179</v>
      </c>
      <c r="H15" s="23">
        <v>2</v>
      </c>
    </row>
    <row r="16" spans="1:8" s="7" customFormat="1" ht="12.75">
      <c r="A16" s="23"/>
      <c r="B16" s="23"/>
      <c r="C16" s="161"/>
      <c r="D16" s="161"/>
      <c r="E16" s="161"/>
      <c r="F16" s="161"/>
      <c r="G16" s="161"/>
      <c r="H16" s="162"/>
    </row>
    <row r="17" spans="1:8" s="7" customFormat="1" ht="12.75">
      <c r="A17" s="36" t="s">
        <v>945</v>
      </c>
      <c r="B17" s="584" t="s">
        <v>2940</v>
      </c>
      <c r="C17" s="585"/>
      <c r="D17" s="107" t="s">
        <v>948</v>
      </c>
      <c r="E17" s="468" t="s">
        <v>1560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1559</v>
      </c>
      <c r="F18" s="19"/>
      <c r="G18" s="352" t="s">
        <v>3116</v>
      </c>
      <c r="H18" s="380">
        <v>163</v>
      </c>
    </row>
    <row r="19" spans="1:8" s="7" customFormat="1" ht="12.75">
      <c r="A19" s="36" t="s">
        <v>946</v>
      </c>
      <c r="B19" s="591" t="s">
        <v>1558</v>
      </c>
      <c r="C19" s="591"/>
      <c r="D19" s="591"/>
      <c r="E19" s="591"/>
      <c r="F19" s="591"/>
      <c r="G19" s="591"/>
      <c r="H19" s="591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36" t="s">
        <v>947</v>
      </c>
      <c r="B21" s="537"/>
      <c r="C21" s="537"/>
      <c r="D21" s="537"/>
      <c r="E21" s="537"/>
      <c r="F21" s="537"/>
      <c r="G21" s="537"/>
      <c r="H21" s="537"/>
    </row>
    <row r="22" ht="13.5" thickBot="1"/>
    <row r="23" spans="1:8" ht="13.5" thickBot="1">
      <c r="A23" s="541" t="s">
        <v>941</v>
      </c>
      <c r="B23" s="541"/>
      <c r="C23" s="106" t="s">
        <v>942</v>
      </c>
      <c r="D23" s="541" t="s">
        <v>943</v>
      </c>
      <c r="E23" s="541"/>
      <c r="F23" s="541"/>
      <c r="G23" s="539" t="s">
        <v>944</v>
      </c>
      <c r="H23" s="540"/>
    </row>
    <row r="24" spans="1:8" ht="12.75">
      <c r="A24" s="605" t="s">
        <v>929</v>
      </c>
      <c r="B24" s="605"/>
      <c r="C24" s="140" t="s">
        <v>2121</v>
      </c>
      <c r="D24" s="518" t="s">
        <v>313</v>
      </c>
      <c r="E24" s="518"/>
      <c r="F24" s="518"/>
      <c r="G24" s="590" t="s">
        <v>312</v>
      </c>
      <c r="H24" s="590"/>
    </row>
    <row r="25" ht="13.5" thickBot="1"/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12.75">
      <c r="A27" s="61" t="s">
        <v>2553</v>
      </c>
      <c r="B27" s="315" t="s">
        <v>2547</v>
      </c>
      <c r="C27" s="315" t="s">
        <v>2548</v>
      </c>
      <c r="D27" s="62" t="s">
        <v>2549</v>
      </c>
      <c r="E27" s="63">
        <v>5984</v>
      </c>
      <c r="F27" s="62" t="s">
        <v>2122</v>
      </c>
      <c r="G27" s="596" t="s">
        <v>2550</v>
      </c>
      <c r="H27" s="597"/>
    </row>
    <row r="28" spans="1:8" ht="12.75">
      <c r="A28" s="65" t="s">
        <v>2562</v>
      </c>
      <c r="B28" s="316" t="s">
        <v>2551</v>
      </c>
      <c r="C28" s="317" t="s">
        <v>2556</v>
      </c>
      <c r="D28" s="66" t="s">
        <v>2626</v>
      </c>
      <c r="E28" s="67">
        <v>6001</v>
      </c>
      <c r="F28" s="66" t="s">
        <v>2122</v>
      </c>
      <c r="G28" s="511" t="s">
        <v>2552</v>
      </c>
      <c r="H28" s="512"/>
    </row>
    <row r="29" spans="1:8" ht="12.75">
      <c r="A29" s="65" t="s">
        <v>2561</v>
      </c>
      <c r="B29" s="316" t="s">
        <v>2557</v>
      </c>
      <c r="C29" s="317" t="s">
        <v>2558</v>
      </c>
      <c r="D29" s="66" t="s">
        <v>2559</v>
      </c>
      <c r="E29" s="67">
        <v>6011</v>
      </c>
      <c r="F29" s="66" t="s">
        <v>2122</v>
      </c>
      <c r="G29" s="587" t="s">
        <v>2554</v>
      </c>
      <c r="H29" s="598"/>
    </row>
    <row r="30" spans="1:8" ht="12.75">
      <c r="A30" s="65" t="s">
        <v>2562</v>
      </c>
      <c r="B30" s="566" t="s">
        <v>2123</v>
      </c>
      <c r="C30" s="566"/>
      <c r="D30" s="566"/>
      <c r="E30" s="566"/>
      <c r="F30" s="566"/>
      <c r="G30" s="511" t="s">
        <v>2560</v>
      </c>
      <c r="H30" s="512"/>
    </row>
    <row r="31" spans="1:8" ht="12.75">
      <c r="A31" s="65" t="s">
        <v>2563</v>
      </c>
      <c r="B31" s="316" t="s">
        <v>2564</v>
      </c>
      <c r="C31" s="317" t="s">
        <v>2565</v>
      </c>
      <c r="D31" s="66" t="s">
        <v>2570</v>
      </c>
      <c r="E31" s="67">
        <v>6005</v>
      </c>
      <c r="F31" s="66" t="s">
        <v>2122</v>
      </c>
      <c r="G31" s="511" t="s">
        <v>2566</v>
      </c>
      <c r="H31" s="512"/>
    </row>
    <row r="32" spans="1:8" ht="12.75">
      <c r="A32" s="65" t="s">
        <v>2567</v>
      </c>
      <c r="B32" s="316" t="s">
        <v>2627</v>
      </c>
      <c r="C32" s="316" t="s">
        <v>2568</v>
      </c>
      <c r="D32" s="81" t="s">
        <v>2638</v>
      </c>
      <c r="E32" s="319">
        <v>6003</v>
      </c>
      <c r="F32" s="81" t="s">
        <v>2122</v>
      </c>
      <c r="G32" s="511" t="s">
        <v>2636</v>
      </c>
      <c r="H32" s="512"/>
    </row>
    <row r="33" spans="1:8" ht="12.75">
      <c r="A33" s="65" t="s">
        <v>2563</v>
      </c>
      <c r="B33" s="566" t="s">
        <v>2123</v>
      </c>
      <c r="C33" s="566"/>
      <c r="D33" s="566"/>
      <c r="E33" s="566"/>
      <c r="F33" s="566"/>
      <c r="G33" s="511" t="s">
        <v>2569</v>
      </c>
      <c r="H33" s="512"/>
    </row>
    <row r="34" spans="1:8" ht="12.75">
      <c r="A34" s="65" t="s">
        <v>2632</v>
      </c>
      <c r="B34" s="316" t="s">
        <v>2628</v>
      </c>
      <c r="C34" s="317" t="s">
        <v>183</v>
      </c>
      <c r="D34" s="66" t="s">
        <v>2629</v>
      </c>
      <c r="E34" s="67">
        <v>6006</v>
      </c>
      <c r="F34" s="66" t="s">
        <v>2630</v>
      </c>
      <c r="G34" s="511" t="s">
        <v>2631</v>
      </c>
      <c r="H34" s="512"/>
    </row>
    <row r="35" spans="1:8" ht="12.75">
      <c r="A35" s="65" t="s">
        <v>2639</v>
      </c>
      <c r="B35" s="316" t="s">
        <v>2634</v>
      </c>
      <c r="C35" s="317" t="s">
        <v>2640</v>
      </c>
      <c r="D35" s="66" t="s">
        <v>2647</v>
      </c>
      <c r="E35" s="67">
        <v>6023</v>
      </c>
      <c r="F35" s="66" t="s">
        <v>2122</v>
      </c>
      <c r="G35" s="511" t="s">
        <v>2646</v>
      </c>
      <c r="H35" s="512"/>
    </row>
    <row r="36" spans="1:8" ht="12.75">
      <c r="A36" s="65" t="s">
        <v>2633</v>
      </c>
      <c r="B36" s="316" t="s">
        <v>319</v>
      </c>
      <c r="C36" s="317" t="s">
        <v>318</v>
      </c>
      <c r="D36" s="66" t="s">
        <v>2635</v>
      </c>
      <c r="E36" s="67">
        <v>6028</v>
      </c>
      <c r="F36" s="66" t="s">
        <v>2122</v>
      </c>
      <c r="G36" s="511" t="s">
        <v>2637</v>
      </c>
      <c r="H36" s="512"/>
    </row>
    <row r="37" spans="1:8" ht="12.75">
      <c r="A37" s="65" t="s">
        <v>2639</v>
      </c>
      <c r="B37" s="566" t="s">
        <v>2123</v>
      </c>
      <c r="C37" s="566"/>
      <c r="D37" s="566"/>
      <c r="E37" s="566"/>
      <c r="F37" s="566"/>
      <c r="G37" s="511" t="s">
        <v>2648</v>
      </c>
      <c r="H37" s="512"/>
    </row>
    <row r="38" spans="1:8" ht="12.75">
      <c r="A38" s="65" t="s">
        <v>2641</v>
      </c>
      <c r="B38" s="316" t="s">
        <v>2642</v>
      </c>
      <c r="C38" s="317" t="s">
        <v>2643</v>
      </c>
      <c r="D38" s="66" t="s">
        <v>2644</v>
      </c>
      <c r="E38" s="67">
        <v>6038</v>
      </c>
      <c r="F38" s="66" t="s">
        <v>2091</v>
      </c>
      <c r="G38" s="511" t="s">
        <v>2645</v>
      </c>
      <c r="H38" s="512"/>
    </row>
    <row r="39" spans="1:8" s="30" customFormat="1" ht="25.5" customHeight="1">
      <c r="A39" s="52" t="s">
        <v>2649</v>
      </c>
      <c r="B39" s="317" t="s">
        <v>2650</v>
      </c>
      <c r="C39" s="317" t="s">
        <v>2651</v>
      </c>
      <c r="D39" s="53" t="s">
        <v>1330</v>
      </c>
      <c r="E39" s="54">
        <v>6044</v>
      </c>
      <c r="F39" s="53" t="s">
        <v>2122</v>
      </c>
      <c r="G39" s="498" t="s">
        <v>1557</v>
      </c>
      <c r="H39" s="453"/>
    </row>
    <row r="40" spans="1:8" s="30" customFormat="1" ht="12.75">
      <c r="A40" s="52" t="s">
        <v>2923</v>
      </c>
      <c r="B40" s="317" t="s">
        <v>2216</v>
      </c>
      <c r="C40" s="317" t="s">
        <v>2924</v>
      </c>
      <c r="D40" s="53" t="s">
        <v>2925</v>
      </c>
      <c r="E40" s="54">
        <v>6081</v>
      </c>
      <c r="F40" s="53" t="s">
        <v>2122</v>
      </c>
      <c r="G40" s="606" t="s">
        <v>2926</v>
      </c>
      <c r="H40" s="513"/>
    </row>
    <row r="41" spans="1:8" s="30" customFormat="1" ht="12.75">
      <c r="A41" s="52" t="s">
        <v>2927</v>
      </c>
      <c r="B41" s="317" t="s">
        <v>2928</v>
      </c>
      <c r="C41" s="317" t="s">
        <v>2929</v>
      </c>
      <c r="D41" s="53" t="s">
        <v>2930</v>
      </c>
      <c r="E41" s="54">
        <v>6125</v>
      </c>
      <c r="F41" s="53" t="s">
        <v>2122</v>
      </c>
      <c r="G41" s="606" t="s">
        <v>2931</v>
      </c>
      <c r="H41" s="513"/>
    </row>
    <row r="42" spans="1:8" s="30" customFormat="1" ht="12.75">
      <c r="A42" s="52" t="s">
        <v>2932</v>
      </c>
      <c r="B42" s="317" t="s">
        <v>2933</v>
      </c>
      <c r="C42" s="317" t="s">
        <v>808</v>
      </c>
      <c r="D42" s="53" t="s">
        <v>2934</v>
      </c>
      <c r="E42" s="54">
        <v>6087</v>
      </c>
      <c r="F42" s="53" t="s">
        <v>2122</v>
      </c>
      <c r="G42" s="606" t="s">
        <v>2935</v>
      </c>
      <c r="H42" s="513"/>
    </row>
    <row r="43" spans="1:8" s="30" customFormat="1" ht="13.5" thickBot="1">
      <c r="A43" s="55" t="s">
        <v>2936</v>
      </c>
      <c r="B43" s="318" t="s">
        <v>202</v>
      </c>
      <c r="C43" s="318" t="s">
        <v>2937</v>
      </c>
      <c r="D43" s="56" t="s">
        <v>2938</v>
      </c>
      <c r="E43" s="57">
        <v>6080</v>
      </c>
      <c r="F43" s="56" t="s">
        <v>2122</v>
      </c>
      <c r="G43" s="603" t="s">
        <v>2939</v>
      </c>
      <c r="H43" s="595"/>
    </row>
  </sheetData>
  <sheetProtection/>
  <mergeCells count="47">
    <mergeCell ref="A3:B3"/>
    <mergeCell ref="G41:H41"/>
    <mergeCell ref="G42:H42"/>
    <mergeCell ref="G36:H36"/>
    <mergeCell ref="G38:H38"/>
    <mergeCell ref="G35:H35"/>
    <mergeCell ref="G37:H37"/>
    <mergeCell ref="B37:F37"/>
    <mergeCell ref="G40:H40"/>
    <mergeCell ref="E12:F12"/>
    <mergeCell ref="B33:F33"/>
    <mergeCell ref="B8:E9"/>
    <mergeCell ref="A1:B1"/>
    <mergeCell ref="A10:H10"/>
    <mergeCell ref="A11:B11"/>
    <mergeCell ref="C11:D11"/>
    <mergeCell ref="E11:F11"/>
    <mergeCell ref="C1:H1"/>
    <mergeCell ref="C2:H2"/>
    <mergeCell ref="E17:H17"/>
    <mergeCell ref="A2:B2"/>
    <mergeCell ref="G4:H5"/>
    <mergeCell ref="B30:F30"/>
    <mergeCell ref="A23:B23"/>
    <mergeCell ref="A24:B24"/>
    <mergeCell ref="D24:F24"/>
    <mergeCell ref="D23:F23"/>
    <mergeCell ref="A12:B12"/>
    <mergeCell ref="C12:D12"/>
    <mergeCell ref="B21:H21"/>
    <mergeCell ref="G43:H43"/>
    <mergeCell ref="G27:H27"/>
    <mergeCell ref="G28:H28"/>
    <mergeCell ref="G29:H29"/>
    <mergeCell ref="G39:H39"/>
    <mergeCell ref="G30:H30"/>
    <mergeCell ref="G31:H31"/>
    <mergeCell ref="G32:H32"/>
    <mergeCell ref="G33:H33"/>
    <mergeCell ref="G34:H34"/>
    <mergeCell ref="G7:H9"/>
    <mergeCell ref="G26:H26"/>
    <mergeCell ref="G24:H24"/>
    <mergeCell ref="G23:H23"/>
    <mergeCell ref="A13:H13"/>
    <mergeCell ref="B19:H19"/>
    <mergeCell ref="B17:C17"/>
  </mergeCells>
  <hyperlinks>
    <hyperlink ref="A2:B2" location="Overview!A1" tooltip="Go to Trail Network Overview sheet" display="Trail Network Overview"/>
    <hyperlink ref="D4:E4" location="MesaSprings!A1" display="Mesa Springs Tr"/>
    <hyperlink ref="D5" location="MesaValley!A1" display="Mesa Valley Trail"/>
    <hyperlink ref="D6" location="SantaFeM!A1" display="Santa Fe Trail  M"/>
    <hyperlink ref="D4" location="MesaSprings!A1" display="Mesa Springs Trail"/>
  </hyperlinks>
  <printOptions/>
  <pageMargins left="0.75" right="0.75" top="1" bottom="0.75" header="0.5" footer="0.5"/>
  <pageSetup fitToHeight="1" fitToWidth="1" horizontalDpi="600" verticalDpi="60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18">
      <c r="A1" s="608" t="s">
        <v>986</v>
      </c>
      <c r="B1" s="609"/>
      <c r="C1" s="485" t="s">
        <v>2788</v>
      </c>
      <c r="D1" s="610"/>
      <c r="E1" s="610"/>
      <c r="F1" s="610"/>
      <c r="G1" s="610"/>
      <c r="H1" s="610"/>
    </row>
    <row r="2" spans="1:8" ht="26.25" customHeight="1">
      <c r="A2" s="483" t="s">
        <v>928</v>
      </c>
      <c r="B2" s="483"/>
      <c r="C2" s="480" t="s">
        <v>2787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42" t="s">
        <v>2394</v>
      </c>
      <c r="C4" s="29" t="s">
        <v>2119</v>
      </c>
      <c r="D4" s="483"/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COUNT(E28:E42)</f>
        <v>11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40400</v>
      </c>
      <c r="G7" s="487"/>
      <c r="H7" s="487"/>
    </row>
    <row r="8" spans="1:8" ht="12.75">
      <c r="A8" s="29" t="s">
        <v>2945</v>
      </c>
      <c r="B8" s="489" t="s">
        <v>2047</v>
      </c>
      <c r="C8" s="489"/>
      <c r="D8" s="489"/>
      <c r="E8" s="147"/>
      <c r="F8" s="122" t="s">
        <v>690</v>
      </c>
      <c r="G8" s="487"/>
      <c r="H8" s="487"/>
    </row>
    <row r="9" spans="1:8" ht="13.5" thickBot="1">
      <c r="A9" s="39"/>
      <c r="B9" s="538"/>
      <c r="C9" s="538"/>
      <c r="D9" s="538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4.2</v>
      </c>
      <c r="D12" s="474"/>
      <c r="E12" s="473">
        <v>3.1</v>
      </c>
      <c r="F12" s="473"/>
      <c r="G12" s="495">
        <v>4.2</v>
      </c>
      <c r="H12" s="495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E28</f>
        <v>6672</v>
      </c>
      <c r="B15" s="23">
        <f>E42</f>
        <v>6670</v>
      </c>
      <c r="C15" s="24">
        <v>6576</v>
      </c>
      <c r="D15" s="24">
        <v>6781</v>
      </c>
      <c r="E15" s="24">
        <f>B15-A15</f>
        <v>-2</v>
      </c>
      <c r="F15" s="24">
        <v>526</v>
      </c>
      <c r="G15" s="24">
        <v>528</v>
      </c>
      <c r="H15" s="3">
        <v>4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2834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209</v>
      </c>
      <c r="F18" s="19"/>
      <c r="G18" s="19"/>
      <c r="H18" s="19"/>
    </row>
    <row r="19" spans="1:8" s="7" customFormat="1" ht="12.75" customHeight="1">
      <c r="A19" s="36" t="s">
        <v>946</v>
      </c>
      <c r="B19" s="464" t="s">
        <v>2835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2836</v>
      </c>
      <c r="C21" s="607"/>
      <c r="D21" s="607"/>
      <c r="E21" s="607"/>
      <c r="F21" s="607"/>
      <c r="G21" s="607"/>
      <c r="H21" s="607"/>
    </row>
    <row r="22" spans="1:8" s="7" customFormat="1" ht="12.75">
      <c r="A22" s="470"/>
      <c r="B22" s="607"/>
      <c r="C22" s="607"/>
      <c r="D22" s="607"/>
      <c r="E22" s="607"/>
      <c r="F22" s="607"/>
      <c r="G22" s="607"/>
      <c r="H22" s="607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s="30" customFormat="1" ht="12.75">
      <c r="A25" s="548" t="s">
        <v>931</v>
      </c>
      <c r="B25" s="548"/>
      <c r="C25" s="201" t="s">
        <v>934</v>
      </c>
      <c r="D25" s="528" t="s">
        <v>991</v>
      </c>
      <c r="E25" s="484"/>
      <c r="F25" s="484"/>
      <c r="G25" s="466" t="s">
        <v>990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2837</v>
      </c>
      <c r="B28" s="78" t="s">
        <v>993</v>
      </c>
      <c r="C28" s="78" t="s">
        <v>989</v>
      </c>
      <c r="D28" s="62" t="s">
        <v>2781</v>
      </c>
      <c r="E28" s="63">
        <v>6672</v>
      </c>
      <c r="F28" s="62" t="s">
        <v>1757</v>
      </c>
      <c r="G28" s="500" t="s">
        <v>2780</v>
      </c>
      <c r="H28" s="461"/>
    </row>
    <row r="29" spans="1:8" s="30" customFormat="1" ht="12.75">
      <c r="A29" s="52" t="s">
        <v>2782</v>
      </c>
      <c r="B29" s="79" t="s">
        <v>2784</v>
      </c>
      <c r="C29" s="79" t="s">
        <v>2783</v>
      </c>
      <c r="D29" s="53" t="s">
        <v>2785</v>
      </c>
      <c r="E29" s="54">
        <v>6663</v>
      </c>
      <c r="F29" s="53" t="s">
        <v>2826</v>
      </c>
      <c r="G29" s="498" t="s">
        <v>2786</v>
      </c>
      <c r="H29" s="453"/>
    </row>
    <row r="30" spans="1:8" s="30" customFormat="1" ht="12.75">
      <c r="A30" s="52" t="s">
        <v>2795</v>
      </c>
      <c r="B30" s="79" t="s">
        <v>2796</v>
      </c>
      <c r="C30" s="79" t="s">
        <v>2797</v>
      </c>
      <c r="D30" s="53" t="s">
        <v>2798</v>
      </c>
      <c r="E30" s="54">
        <v>6650</v>
      </c>
      <c r="F30" s="53" t="s">
        <v>2826</v>
      </c>
      <c r="G30" s="498" t="s">
        <v>2799</v>
      </c>
      <c r="H30" s="453"/>
    </row>
    <row r="31" spans="1:8" ht="12.75">
      <c r="A31" s="65" t="s">
        <v>2789</v>
      </c>
      <c r="B31" s="81" t="s">
        <v>2790</v>
      </c>
      <c r="C31" s="79" t="s">
        <v>2791</v>
      </c>
      <c r="D31" s="66" t="s">
        <v>2792</v>
      </c>
      <c r="E31" s="67">
        <v>6681</v>
      </c>
      <c r="F31" s="66" t="s">
        <v>2091</v>
      </c>
      <c r="G31" s="511" t="s">
        <v>2793</v>
      </c>
      <c r="H31" s="512"/>
    </row>
    <row r="32" spans="1:8" ht="12.75">
      <c r="A32" s="52" t="s">
        <v>2800</v>
      </c>
      <c r="B32" s="79" t="s">
        <v>2802</v>
      </c>
      <c r="C32" s="79" t="s">
        <v>2803</v>
      </c>
      <c r="D32" s="53" t="s">
        <v>2804</v>
      </c>
      <c r="E32" s="54">
        <v>6753</v>
      </c>
      <c r="F32" s="53" t="s">
        <v>2826</v>
      </c>
      <c r="G32" s="498" t="s">
        <v>2801</v>
      </c>
      <c r="H32" s="513"/>
    </row>
    <row r="33" spans="1:8" ht="12.75">
      <c r="A33" s="52" t="s">
        <v>2805</v>
      </c>
      <c r="B33" s="79" t="s">
        <v>2806</v>
      </c>
      <c r="C33" s="79" t="s">
        <v>2807</v>
      </c>
      <c r="D33" s="53" t="s">
        <v>2808</v>
      </c>
      <c r="E33" s="54">
        <v>6781</v>
      </c>
      <c r="F33" s="53" t="s">
        <v>2117</v>
      </c>
      <c r="G33" s="498" t="s">
        <v>2809</v>
      </c>
      <c r="H33" s="453"/>
    </row>
    <row r="34" spans="1:8" ht="12.75">
      <c r="A34" s="52" t="s">
        <v>2800</v>
      </c>
      <c r="B34" s="501" t="s">
        <v>2123</v>
      </c>
      <c r="C34" s="501"/>
      <c r="D34" s="501"/>
      <c r="E34" s="501"/>
      <c r="F34" s="501"/>
      <c r="G34" s="498" t="s">
        <v>2810</v>
      </c>
      <c r="H34" s="453"/>
    </row>
    <row r="35" spans="1:8" ht="12.75">
      <c r="A35" s="52" t="s">
        <v>2811</v>
      </c>
      <c r="B35" s="79" t="s">
        <v>2812</v>
      </c>
      <c r="C35" s="79" t="s">
        <v>2813</v>
      </c>
      <c r="D35" s="79" t="s">
        <v>2814</v>
      </c>
      <c r="E35" s="306">
        <v>6696</v>
      </c>
      <c r="F35" s="79" t="s">
        <v>2826</v>
      </c>
      <c r="G35" s="498" t="s">
        <v>2815</v>
      </c>
      <c r="H35" s="453"/>
    </row>
    <row r="36" spans="1:8" ht="12.75">
      <c r="A36" s="52" t="s">
        <v>2816</v>
      </c>
      <c r="B36" s="79" t="s">
        <v>2817</v>
      </c>
      <c r="C36" s="79" t="s">
        <v>2821</v>
      </c>
      <c r="D36" s="79" t="s">
        <v>2818</v>
      </c>
      <c r="E36" s="306">
        <v>6711</v>
      </c>
      <c r="F36" s="79" t="s">
        <v>2091</v>
      </c>
      <c r="G36" s="498" t="s">
        <v>2819</v>
      </c>
      <c r="H36" s="453"/>
    </row>
    <row r="37" spans="1:8" ht="12.75">
      <c r="A37" s="52" t="s">
        <v>2811</v>
      </c>
      <c r="B37" s="501" t="s">
        <v>2123</v>
      </c>
      <c r="C37" s="501"/>
      <c r="D37" s="501"/>
      <c r="E37" s="501"/>
      <c r="F37" s="501"/>
      <c r="G37" s="498" t="s">
        <v>2820</v>
      </c>
      <c r="H37" s="453"/>
    </row>
    <row r="38" spans="1:8" ht="12.75">
      <c r="A38" s="52" t="s">
        <v>2822</v>
      </c>
      <c r="B38" s="79" t="s">
        <v>2823</v>
      </c>
      <c r="C38" s="79" t="s">
        <v>2824</v>
      </c>
      <c r="D38" s="79" t="s">
        <v>2825</v>
      </c>
      <c r="E38" s="306">
        <v>6661</v>
      </c>
      <c r="F38" s="79" t="s">
        <v>2826</v>
      </c>
      <c r="G38" s="498" t="s">
        <v>2827</v>
      </c>
      <c r="H38" s="453"/>
    </row>
    <row r="39" spans="1:8" ht="12.75">
      <c r="A39" s="52" t="s">
        <v>2795</v>
      </c>
      <c r="B39" s="501" t="s">
        <v>2123</v>
      </c>
      <c r="C39" s="501"/>
      <c r="D39" s="501"/>
      <c r="E39" s="501"/>
      <c r="F39" s="501"/>
      <c r="G39" s="498" t="s">
        <v>2820</v>
      </c>
      <c r="H39" s="453"/>
    </row>
    <row r="40" spans="1:8" ht="12.75">
      <c r="A40" s="52" t="s">
        <v>2828</v>
      </c>
      <c r="B40" s="79" t="s">
        <v>2829</v>
      </c>
      <c r="C40" s="79" t="s">
        <v>2830</v>
      </c>
      <c r="D40" s="79" t="s">
        <v>2831</v>
      </c>
      <c r="E40" s="54">
        <v>6578</v>
      </c>
      <c r="F40" s="79" t="s">
        <v>2091</v>
      </c>
      <c r="G40" s="498" t="s">
        <v>2832</v>
      </c>
      <c r="H40" s="453"/>
    </row>
    <row r="41" spans="1:8" s="30" customFormat="1" ht="12.75">
      <c r="A41" s="52" t="s">
        <v>2782</v>
      </c>
      <c r="B41" s="501" t="s">
        <v>2123</v>
      </c>
      <c r="C41" s="501"/>
      <c r="D41" s="501"/>
      <c r="E41" s="501"/>
      <c r="F41" s="501"/>
      <c r="G41" s="498" t="s">
        <v>2794</v>
      </c>
      <c r="H41" s="453"/>
    </row>
    <row r="42" spans="1:8" s="30" customFormat="1" ht="13.5" thickBot="1">
      <c r="A42" s="55" t="s">
        <v>987</v>
      </c>
      <c r="B42" s="80" t="s">
        <v>988</v>
      </c>
      <c r="C42" s="80" t="s">
        <v>989</v>
      </c>
      <c r="D42" s="56" t="s">
        <v>992</v>
      </c>
      <c r="E42" s="57">
        <v>6670</v>
      </c>
      <c r="F42" s="56" t="s">
        <v>2117</v>
      </c>
      <c r="G42" s="499" t="s">
        <v>2833</v>
      </c>
      <c r="H42" s="455"/>
    </row>
    <row r="43" spans="1:8" s="30" customFormat="1" ht="12.75">
      <c r="A43" s="48"/>
      <c r="B43" s="83"/>
      <c r="C43" s="83"/>
      <c r="D43" s="49"/>
      <c r="E43" s="50"/>
      <c r="F43" s="49"/>
      <c r="G43" s="49"/>
      <c r="H43" s="51"/>
    </row>
  </sheetData>
  <sheetProtection/>
  <mergeCells count="51">
    <mergeCell ref="B39:F39"/>
    <mergeCell ref="G38:H38"/>
    <mergeCell ref="B34:F34"/>
    <mergeCell ref="G35:H35"/>
    <mergeCell ref="G36:H36"/>
    <mergeCell ref="B37:F37"/>
    <mergeCell ref="G37:H37"/>
    <mergeCell ref="E11:F11"/>
    <mergeCell ref="A10:H10"/>
    <mergeCell ref="A13:H13"/>
    <mergeCell ref="A12:B12"/>
    <mergeCell ref="G29:H29"/>
    <mergeCell ref="G27:H27"/>
    <mergeCell ref="A25:B25"/>
    <mergeCell ref="G28:H28"/>
    <mergeCell ref="G12:H12"/>
    <mergeCell ref="B19:H19"/>
    <mergeCell ref="C12:D12"/>
    <mergeCell ref="E12:F12"/>
    <mergeCell ref="A24:B24"/>
    <mergeCell ref="A21:A22"/>
    <mergeCell ref="A1:B1"/>
    <mergeCell ref="A11:B11"/>
    <mergeCell ref="C11:D11"/>
    <mergeCell ref="A2:B2"/>
    <mergeCell ref="C1:H1"/>
    <mergeCell ref="C3:H3"/>
    <mergeCell ref="D4:E4"/>
    <mergeCell ref="C2:H2"/>
    <mergeCell ref="B9:D9"/>
    <mergeCell ref="B8:D8"/>
    <mergeCell ref="D5:E5"/>
    <mergeCell ref="G7:H9"/>
    <mergeCell ref="G4:H5"/>
    <mergeCell ref="D25:F25"/>
    <mergeCell ref="B17:C17"/>
    <mergeCell ref="E17:H17"/>
    <mergeCell ref="B21:H22"/>
    <mergeCell ref="G24:H24"/>
    <mergeCell ref="G25:H25"/>
    <mergeCell ref="D24:F24"/>
    <mergeCell ref="B41:F41"/>
    <mergeCell ref="G30:H30"/>
    <mergeCell ref="G42:H42"/>
    <mergeCell ref="G31:H31"/>
    <mergeCell ref="G32:H32"/>
    <mergeCell ref="G41:H41"/>
    <mergeCell ref="G39:H39"/>
    <mergeCell ref="G40:H40"/>
    <mergeCell ref="G33:H33"/>
    <mergeCell ref="G34:H34"/>
  </mergeCells>
  <hyperlinks>
    <hyperlink ref="A2:B2" location="Overview!A1" tooltip="Go to Trail Network Overview sheet" display="Trail Network Overview"/>
  </hyperlinks>
  <printOptions/>
  <pageMargins left="1" right="0.75" top="0.75" bottom="0.75" header="0.5" footer="0.5"/>
  <pageSetup fitToHeight="1" fitToWidth="1" horizontalDpi="600" verticalDpi="60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21" sqref="B21:H22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2048</v>
      </c>
      <c r="B1" s="479"/>
      <c r="C1" s="480" t="s">
        <v>5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17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59" t="s">
        <v>2049</v>
      </c>
      <c r="C4" s="29" t="s">
        <v>2119</v>
      </c>
      <c r="D4" s="483"/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COUNT(E28:E29)</f>
        <v>2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40402</v>
      </c>
      <c r="G7" s="487"/>
      <c r="H7" s="487"/>
    </row>
    <row r="8" spans="1:8" ht="12.75">
      <c r="A8" s="29" t="s">
        <v>2945</v>
      </c>
      <c r="B8" s="489" t="s">
        <v>2047</v>
      </c>
      <c r="C8" s="489"/>
      <c r="D8" s="489"/>
      <c r="E8" s="147"/>
      <c r="F8" s="122" t="s">
        <v>690</v>
      </c>
      <c r="G8" s="487"/>
      <c r="H8" s="487"/>
    </row>
    <row r="9" spans="1:8" ht="13.5" thickBot="1">
      <c r="A9" s="39"/>
      <c r="B9" s="538"/>
      <c r="C9" s="538"/>
      <c r="D9" s="538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1.9</v>
      </c>
      <c r="D12" s="474"/>
      <c r="E12" s="473">
        <v>1.7</v>
      </c>
      <c r="F12" s="473"/>
      <c r="G12" s="495">
        <v>1.9</v>
      </c>
      <c r="H12" s="495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7279</v>
      </c>
      <c r="B15" s="23">
        <f>E29</f>
        <v>7385</v>
      </c>
      <c r="C15" s="24">
        <v>7279</v>
      </c>
      <c r="D15" s="24">
        <v>7391</v>
      </c>
      <c r="E15" s="24">
        <f>B15-A15</f>
        <v>106</v>
      </c>
      <c r="F15" s="24">
        <v>164</v>
      </c>
      <c r="G15" s="24">
        <v>58</v>
      </c>
      <c r="H15" s="58">
        <v>2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762</v>
      </c>
      <c r="C17" s="467"/>
      <c r="D17" s="107" t="s">
        <v>948</v>
      </c>
      <c r="E17" s="468" t="s">
        <v>16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308</v>
      </c>
      <c r="F18" s="19"/>
      <c r="G18" s="352" t="s">
        <v>3116</v>
      </c>
      <c r="H18" s="380">
        <v>186</v>
      </c>
    </row>
    <row r="19" spans="1:8" s="7" customFormat="1" ht="12.75" customHeight="1">
      <c r="A19" s="36" t="s">
        <v>946</v>
      </c>
      <c r="B19" s="464" t="s">
        <v>208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207</v>
      </c>
      <c r="C21" s="534"/>
      <c r="D21" s="534"/>
      <c r="E21" s="534"/>
      <c r="F21" s="534"/>
      <c r="G21" s="534"/>
      <c r="H21" s="534"/>
    </row>
    <row r="22" spans="1:8" s="7" customFormat="1" ht="12.75">
      <c r="A22" s="470"/>
      <c r="B22" s="534"/>
      <c r="C22" s="534"/>
      <c r="D22" s="534"/>
      <c r="E22" s="534"/>
      <c r="F22" s="534"/>
      <c r="G22" s="534"/>
      <c r="H22" s="53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82" t="s">
        <v>936</v>
      </c>
      <c r="B25" s="582"/>
      <c r="C25" s="142" t="s">
        <v>936</v>
      </c>
      <c r="D25" s="464" t="s">
        <v>14</v>
      </c>
      <c r="E25" s="465"/>
      <c r="F25" s="465"/>
      <c r="G25" s="466" t="s">
        <v>15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6</v>
      </c>
      <c r="B28" s="78" t="s">
        <v>7</v>
      </c>
      <c r="C28" s="78" t="s">
        <v>8</v>
      </c>
      <c r="D28" s="62" t="s">
        <v>9</v>
      </c>
      <c r="E28" s="63">
        <v>7279</v>
      </c>
      <c r="F28" s="62" t="s">
        <v>2117</v>
      </c>
      <c r="G28" s="500" t="s">
        <v>2949</v>
      </c>
      <c r="H28" s="461"/>
    </row>
    <row r="29" spans="1:8" s="30" customFormat="1" ht="13.5" thickBot="1">
      <c r="A29" s="55" t="s">
        <v>10</v>
      </c>
      <c r="B29" s="80" t="s">
        <v>11</v>
      </c>
      <c r="C29" s="80" t="s">
        <v>12</v>
      </c>
      <c r="D29" s="56" t="s">
        <v>18</v>
      </c>
      <c r="E29" s="57">
        <v>7385</v>
      </c>
      <c r="F29" s="56" t="s">
        <v>2122</v>
      </c>
      <c r="G29" s="499" t="s">
        <v>13</v>
      </c>
      <c r="H29" s="455"/>
    </row>
    <row r="30" spans="1:8" s="30" customFormat="1" ht="12.75">
      <c r="A30" s="48"/>
      <c r="B30" s="83"/>
      <c r="C30" s="83"/>
      <c r="D30" s="49"/>
      <c r="E30" s="50"/>
      <c r="F30" s="49"/>
      <c r="G30" s="49"/>
      <c r="H30" s="51"/>
    </row>
  </sheetData>
  <sheetProtection/>
  <mergeCells count="34">
    <mergeCell ref="G29:H29"/>
    <mergeCell ref="G28:H28"/>
    <mergeCell ref="G27:H27"/>
    <mergeCell ref="G4:H5"/>
    <mergeCell ref="D25:F25"/>
    <mergeCell ref="B9:D9"/>
    <mergeCell ref="B8:D8"/>
    <mergeCell ref="E11:F11"/>
    <mergeCell ref="A10:H10"/>
    <mergeCell ref="B21:H22"/>
    <mergeCell ref="G24:H24"/>
    <mergeCell ref="G25:H25"/>
    <mergeCell ref="B19:H19"/>
    <mergeCell ref="A24:B24"/>
    <mergeCell ref="A25:B25"/>
    <mergeCell ref="A21:A22"/>
    <mergeCell ref="D24:F24"/>
    <mergeCell ref="B17:C17"/>
    <mergeCell ref="E17:H17"/>
    <mergeCell ref="A13:H13"/>
    <mergeCell ref="A12:B12"/>
    <mergeCell ref="C12:D12"/>
    <mergeCell ref="E12:F12"/>
    <mergeCell ref="G12:H12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7:H9"/>
  </mergeCells>
  <hyperlinks>
    <hyperlink ref="A2:B2" location="Overview!A1" tooltip="Go to Trail Network Overview sheet" display="Trail Network Overview"/>
  </hyperlinks>
  <printOptions/>
  <pageMargins left="1" right="0.75" top="0.75" bottom="0.75" header="0.5" footer="0.5"/>
  <pageSetup fitToHeight="1" fitToWidth="1" horizontalDpi="600" verticalDpi="60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5742187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35.57421875" style="0" customWidth="1"/>
  </cols>
  <sheetData>
    <row r="1" spans="1:8" ht="23.25" customHeight="1">
      <c r="A1" s="478" t="s">
        <v>413</v>
      </c>
      <c r="B1" s="479"/>
      <c r="C1" s="480" t="s">
        <v>414</v>
      </c>
      <c r="D1" s="481"/>
      <c r="E1" s="481"/>
      <c r="F1" s="481"/>
      <c r="G1" s="481"/>
      <c r="H1" s="481"/>
    </row>
    <row r="2" spans="1:8" ht="25.5" customHeight="1">
      <c r="A2" s="8"/>
      <c r="B2" s="6"/>
      <c r="C2" s="485" t="s">
        <v>1331</v>
      </c>
      <c r="D2" s="465"/>
      <c r="E2" s="465"/>
      <c r="F2" s="465"/>
      <c r="G2" s="465"/>
      <c r="H2" s="465"/>
    </row>
    <row r="3" spans="1:8" ht="12.75">
      <c r="A3" s="483" t="s">
        <v>928</v>
      </c>
      <c r="B3" s="483"/>
      <c r="C3" s="485"/>
      <c r="D3" s="465"/>
      <c r="E3" s="465"/>
      <c r="F3" s="465"/>
      <c r="G3" s="465"/>
      <c r="H3" s="465"/>
    </row>
    <row r="4" spans="1:8" ht="12.75">
      <c r="A4" s="483"/>
      <c r="B4" s="483"/>
      <c r="C4" s="483"/>
      <c r="D4" s="483"/>
      <c r="E4" s="483"/>
      <c r="F4" s="483"/>
      <c r="G4" s="483"/>
      <c r="H4" s="483"/>
    </row>
    <row r="5" spans="1:9" ht="12.75">
      <c r="A5" s="116" t="s">
        <v>2098</v>
      </c>
      <c r="B5" s="187" t="s">
        <v>412</v>
      </c>
      <c r="C5" s="47" t="s">
        <v>2119</v>
      </c>
      <c r="D5" s="614" t="s">
        <v>2860</v>
      </c>
      <c r="E5" s="614"/>
      <c r="F5" s="47" t="s">
        <v>2124</v>
      </c>
      <c r="G5" s="613"/>
      <c r="H5" s="613"/>
      <c r="I5" s="30"/>
    </row>
    <row r="6" spans="1:9" ht="12.75">
      <c r="A6" s="39"/>
      <c r="B6" s="38"/>
      <c r="C6" s="29"/>
      <c r="D6" s="483" t="s">
        <v>1451</v>
      </c>
      <c r="E6" s="483"/>
      <c r="G6" s="613"/>
      <c r="H6" s="613"/>
      <c r="I6" s="30"/>
    </row>
    <row r="7" spans="1:9" ht="12.75">
      <c r="A7" s="29" t="s">
        <v>2114</v>
      </c>
      <c r="B7" s="77">
        <f>COUNT(E28:E37)</f>
        <v>9</v>
      </c>
      <c r="C7" s="39"/>
      <c r="D7" s="2" t="s">
        <v>2237</v>
      </c>
      <c r="F7" s="105" t="s">
        <v>2080</v>
      </c>
      <c r="G7" s="27"/>
      <c r="H7" s="27"/>
      <c r="I7" s="30"/>
    </row>
    <row r="8" spans="1:9" ht="12.75">
      <c r="A8" s="39"/>
      <c r="B8" s="77"/>
      <c r="C8" s="39"/>
      <c r="D8" s="2"/>
      <c r="F8" s="154">
        <v>40040</v>
      </c>
      <c r="G8" s="487"/>
      <c r="H8" s="487"/>
      <c r="I8" s="30"/>
    </row>
    <row r="9" spans="1:9" ht="12.75">
      <c r="A9" s="105" t="s">
        <v>2945</v>
      </c>
      <c r="B9" s="565" t="s">
        <v>2599</v>
      </c>
      <c r="C9" s="565"/>
      <c r="D9" s="191"/>
      <c r="E9" s="191"/>
      <c r="F9" s="122" t="s">
        <v>690</v>
      </c>
      <c r="G9" s="487"/>
      <c r="H9" s="487"/>
      <c r="I9" s="30"/>
    </row>
    <row r="10" spans="1:8" ht="13.5" thickBot="1">
      <c r="A10" s="6"/>
      <c r="B10" s="155"/>
      <c r="C10" s="155"/>
      <c r="D10" s="155"/>
      <c r="E10" s="155"/>
      <c r="F10" s="123"/>
      <c r="G10" s="488"/>
      <c r="H10" s="488"/>
    </row>
    <row r="11" spans="1:8" ht="12.75">
      <c r="A11" s="490" t="s">
        <v>938</v>
      </c>
      <c r="B11" s="491"/>
      <c r="C11" s="491"/>
      <c r="D11" s="491"/>
      <c r="E11" s="491"/>
      <c r="F11" s="491"/>
      <c r="G11" s="491"/>
      <c r="H11" s="492"/>
    </row>
    <row r="12" spans="1:8" ht="13.5" thickBot="1">
      <c r="A12" s="493" t="s">
        <v>2100</v>
      </c>
      <c r="B12" s="494"/>
      <c r="C12" s="471" t="s">
        <v>2101</v>
      </c>
      <c r="D12" s="472"/>
      <c r="E12" s="472" t="s">
        <v>2102</v>
      </c>
      <c r="F12" s="472"/>
      <c r="G12" s="103"/>
      <c r="H12" s="114" t="s">
        <v>935</v>
      </c>
    </row>
    <row r="13" spans="1:8" ht="13.5" thickBot="1">
      <c r="A13" s="473"/>
      <c r="B13" s="473"/>
      <c r="C13" s="473">
        <v>4.2</v>
      </c>
      <c r="D13" s="474"/>
      <c r="E13" s="473">
        <v>4</v>
      </c>
      <c r="F13" s="473"/>
      <c r="G13" s="161"/>
      <c r="H13" s="166"/>
    </row>
    <row r="14" spans="1:8" ht="12.75">
      <c r="A14" s="475" t="s">
        <v>939</v>
      </c>
      <c r="B14" s="567"/>
      <c r="C14" s="567"/>
      <c r="D14" s="567"/>
      <c r="E14" s="567"/>
      <c r="F14" s="567"/>
      <c r="G14" s="567"/>
      <c r="H14" s="568"/>
    </row>
    <row r="15" spans="1:8" ht="13.5" thickBot="1">
      <c r="A15" s="13" t="s">
        <v>2103</v>
      </c>
      <c r="B15" s="14" t="s">
        <v>2104</v>
      </c>
      <c r="C15" s="15" t="s">
        <v>2105</v>
      </c>
      <c r="D15" s="14" t="s">
        <v>2106</v>
      </c>
      <c r="E15" s="14" t="s">
        <v>2107</v>
      </c>
      <c r="F15" s="14" t="s">
        <v>940</v>
      </c>
      <c r="G15" s="14" t="s">
        <v>949</v>
      </c>
      <c r="H15" s="115" t="s">
        <v>2108</v>
      </c>
    </row>
    <row r="16" spans="1:8" s="7" customFormat="1" ht="12.75">
      <c r="A16" s="23">
        <f>E29</f>
        <v>6485</v>
      </c>
      <c r="B16" s="23">
        <f>E37</f>
        <v>6017</v>
      </c>
      <c r="C16" s="24">
        <v>6017</v>
      </c>
      <c r="D16" s="24">
        <v>6537</v>
      </c>
      <c r="E16" s="24">
        <f>B16-A16</f>
        <v>-468</v>
      </c>
      <c r="F16" s="24">
        <v>126</v>
      </c>
      <c r="G16" s="24">
        <v>594</v>
      </c>
      <c r="H16" s="3">
        <v>3</v>
      </c>
    </row>
    <row r="17" spans="1:8" s="7" customFormat="1" ht="12.75">
      <c r="A17" s="21"/>
      <c r="B17" s="21"/>
      <c r="C17" s="18"/>
      <c r="D17" s="19"/>
      <c r="E17" s="19"/>
      <c r="F17" s="19"/>
      <c r="G17" s="19"/>
      <c r="H17" s="19"/>
    </row>
    <row r="18" spans="1:8" s="7" customFormat="1" ht="12.75" customHeight="1">
      <c r="A18" s="36" t="s">
        <v>945</v>
      </c>
      <c r="B18" s="467" t="s">
        <v>1453</v>
      </c>
      <c r="C18" s="467"/>
      <c r="D18" s="107" t="s">
        <v>948</v>
      </c>
      <c r="E18" s="468" t="s">
        <v>1604</v>
      </c>
      <c r="F18" s="468"/>
      <c r="G18" s="468"/>
      <c r="H18" s="468"/>
    </row>
    <row r="19" spans="1:8" s="7" customFormat="1" ht="12.75">
      <c r="A19" s="21"/>
      <c r="B19" s="21"/>
      <c r="C19" s="18"/>
      <c r="D19" s="107" t="s">
        <v>2115</v>
      </c>
      <c r="E19" s="181" t="s">
        <v>794</v>
      </c>
      <c r="F19" s="19"/>
      <c r="G19" s="352" t="s">
        <v>3116</v>
      </c>
      <c r="H19" s="380">
        <v>164</v>
      </c>
    </row>
    <row r="20" spans="1:8" s="7" customFormat="1" ht="12.75" customHeight="1">
      <c r="A20" s="36" t="s">
        <v>946</v>
      </c>
      <c r="B20" s="464" t="s">
        <v>1450</v>
      </c>
      <c r="C20" s="464"/>
      <c r="D20" s="464"/>
      <c r="E20" s="464"/>
      <c r="F20" s="464"/>
      <c r="G20" s="464"/>
      <c r="H20" s="464"/>
    </row>
    <row r="21" spans="1:8" s="7" customFormat="1" ht="12.75">
      <c r="A21" s="21"/>
      <c r="B21" s="21"/>
      <c r="C21" s="18"/>
      <c r="D21" s="19"/>
      <c r="E21" s="19"/>
      <c r="F21" s="19"/>
      <c r="G21" s="19"/>
      <c r="H21" s="19"/>
    </row>
    <row r="22" spans="1:8" s="7" customFormat="1" ht="12.75" customHeight="1">
      <c r="A22" s="36" t="s">
        <v>947</v>
      </c>
      <c r="B22" s="464" t="s">
        <v>1452</v>
      </c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541" t="s">
        <v>941</v>
      </c>
      <c r="B24" s="541"/>
      <c r="C24" s="106" t="s">
        <v>942</v>
      </c>
      <c r="D24" s="541" t="s">
        <v>943</v>
      </c>
      <c r="E24" s="541"/>
      <c r="F24" s="541"/>
      <c r="G24" s="541" t="s">
        <v>944</v>
      </c>
      <c r="H24" s="541"/>
    </row>
    <row r="25" spans="1:8" ht="12.75">
      <c r="A25" s="611" t="s">
        <v>1534</v>
      </c>
      <c r="B25" s="611"/>
      <c r="C25" s="180" t="s">
        <v>1535</v>
      </c>
      <c r="D25" s="464" t="s">
        <v>1463</v>
      </c>
      <c r="E25" s="465"/>
      <c r="F25" s="465"/>
      <c r="G25" s="518" t="s">
        <v>1462</v>
      </c>
      <c r="H25" s="51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1918</v>
      </c>
      <c r="B28" s="78" t="s">
        <v>1919</v>
      </c>
      <c r="C28" s="78" t="s">
        <v>1920</v>
      </c>
      <c r="D28" s="612" t="s">
        <v>1456</v>
      </c>
      <c r="E28" s="612"/>
      <c r="F28" s="612"/>
      <c r="G28" s="500" t="s">
        <v>1457</v>
      </c>
      <c r="H28" s="461"/>
    </row>
    <row r="29" spans="1:8" s="30" customFormat="1" ht="12.75">
      <c r="A29" s="52" t="s">
        <v>1458</v>
      </c>
      <c r="B29" s="79" t="s">
        <v>1459</v>
      </c>
      <c r="C29" s="79" t="s">
        <v>1460</v>
      </c>
      <c r="D29" s="53" t="s">
        <v>1461</v>
      </c>
      <c r="E29" s="54">
        <v>6485</v>
      </c>
      <c r="F29" s="53" t="s">
        <v>2122</v>
      </c>
      <c r="G29" s="498" t="s">
        <v>1913</v>
      </c>
      <c r="H29" s="453"/>
    </row>
    <row r="30" spans="1:8" ht="12.75">
      <c r="A30" s="52" t="s">
        <v>2910</v>
      </c>
      <c r="B30" s="79" t="s">
        <v>1465</v>
      </c>
      <c r="C30" s="79" t="s">
        <v>1466</v>
      </c>
      <c r="D30" s="53" t="s">
        <v>1467</v>
      </c>
      <c r="E30" s="54">
        <v>6537</v>
      </c>
      <c r="F30" s="53" t="s">
        <v>2110</v>
      </c>
      <c r="G30" s="498" t="s">
        <v>1468</v>
      </c>
      <c r="H30" s="453"/>
    </row>
    <row r="31" spans="1:8" s="30" customFormat="1" ht="26.25" customHeight="1">
      <c r="A31" s="52" t="s">
        <v>2909</v>
      </c>
      <c r="B31" s="79" t="s">
        <v>2887</v>
      </c>
      <c r="C31" s="79" t="s">
        <v>2888</v>
      </c>
      <c r="D31" s="53" t="s">
        <v>2930</v>
      </c>
      <c r="E31" s="54">
        <v>6400</v>
      </c>
      <c r="F31" s="53" t="s">
        <v>2122</v>
      </c>
      <c r="G31" s="498" t="s">
        <v>2889</v>
      </c>
      <c r="H31" s="453"/>
    </row>
    <row r="32" spans="1:8" s="30" customFormat="1" ht="12.75">
      <c r="A32" s="52" t="s">
        <v>2890</v>
      </c>
      <c r="B32" s="79" t="s">
        <v>2891</v>
      </c>
      <c r="C32" s="79" t="s">
        <v>2892</v>
      </c>
      <c r="D32" s="53" t="s">
        <v>2893</v>
      </c>
      <c r="E32" s="54">
        <v>6302</v>
      </c>
      <c r="F32" s="53" t="s">
        <v>2091</v>
      </c>
      <c r="G32" s="498" t="s">
        <v>2894</v>
      </c>
      <c r="H32" s="453"/>
    </row>
    <row r="33" spans="1:8" s="30" customFormat="1" ht="12.75">
      <c r="A33" s="52" t="s">
        <v>2908</v>
      </c>
      <c r="B33" s="79" t="s">
        <v>2895</v>
      </c>
      <c r="C33" s="79" t="s">
        <v>2896</v>
      </c>
      <c r="D33" s="53" t="s">
        <v>2897</v>
      </c>
      <c r="E33" s="54">
        <v>6213</v>
      </c>
      <c r="F33" s="53" t="s">
        <v>2091</v>
      </c>
      <c r="G33" s="498" t="s">
        <v>2898</v>
      </c>
      <c r="H33" s="453"/>
    </row>
    <row r="34" spans="1:8" s="30" customFormat="1" ht="12.75">
      <c r="A34" s="52" t="s">
        <v>2911</v>
      </c>
      <c r="B34" s="79" t="s">
        <v>2899</v>
      </c>
      <c r="C34" s="79" t="s">
        <v>2900</v>
      </c>
      <c r="D34" s="53" t="s">
        <v>2901</v>
      </c>
      <c r="E34" s="54">
        <v>6118</v>
      </c>
      <c r="F34" s="53" t="s">
        <v>2091</v>
      </c>
      <c r="G34" s="498" t="s">
        <v>2902</v>
      </c>
      <c r="H34" s="453"/>
    </row>
    <row r="35" spans="1:8" s="30" customFormat="1" ht="12.75">
      <c r="A35" s="52" t="s">
        <v>2903</v>
      </c>
      <c r="B35" s="79" t="s">
        <v>2904</v>
      </c>
      <c r="C35" s="79" t="s">
        <v>2905</v>
      </c>
      <c r="D35" s="53" t="s">
        <v>2906</v>
      </c>
      <c r="E35" s="54">
        <v>6045</v>
      </c>
      <c r="F35" s="53" t="s">
        <v>1253</v>
      </c>
      <c r="G35" s="498" t="s">
        <v>2907</v>
      </c>
      <c r="H35" s="453"/>
    </row>
    <row r="36" spans="1:8" s="30" customFormat="1" ht="12.75">
      <c r="A36" s="52" t="s">
        <v>2912</v>
      </c>
      <c r="B36" s="79" t="s">
        <v>2913</v>
      </c>
      <c r="C36" s="79" t="s">
        <v>2905</v>
      </c>
      <c r="D36" s="53" t="s">
        <v>2914</v>
      </c>
      <c r="E36" s="54">
        <v>6038</v>
      </c>
      <c r="F36" s="53" t="s">
        <v>2091</v>
      </c>
      <c r="G36" s="498" t="s">
        <v>2915</v>
      </c>
      <c r="H36" s="453"/>
    </row>
    <row r="37" spans="1:8" s="30" customFormat="1" ht="13.5" thickBot="1">
      <c r="A37" s="55" t="s">
        <v>2916</v>
      </c>
      <c r="B37" s="80" t="s">
        <v>2913</v>
      </c>
      <c r="C37" s="80" t="s">
        <v>2917</v>
      </c>
      <c r="D37" s="80" t="s">
        <v>577</v>
      </c>
      <c r="E37" s="308">
        <v>6017</v>
      </c>
      <c r="F37" s="80" t="s">
        <v>2122</v>
      </c>
      <c r="G37" s="499" t="s">
        <v>1451</v>
      </c>
      <c r="H37" s="455"/>
    </row>
  </sheetData>
  <sheetProtection/>
  <mergeCells count="41">
    <mergeCell ref="C1:H1"/>
    <mergeCell ref="C2:H2"/>
    <mergeCell ref="D5:E5"/>
    <mergeCell ref="A11:H11"/>
    <mergeCell ref="G8:H10"/>
    <mergeCell ref="A13:B13"/>
    <mergeCell ref="A3:B3"/>
    <mergeCell ref="A1:B1"/>
    <mergeCell ref="A14:H14"/>
    <mergeCell ref="D6:E6"/>
    <mergeCell ref="C3:H3"/>
    <mergeCell ref="A4:H4"/>
    <mergeCell ref="A12:B12"/>
    <mergeCell ref="E13:F13"/>
    <mergeCell ref="E12:F12"/>
    <mergeCell ref="C12:D12"/>
    <mergeCell ref="B18:C18"/>
    <mergeCell ref="D28:F28"/>
    <mergeCell ref="G5:H6"/>
    <mergeCell ref="G31:H31"/>
    <mergeCell ref="C13:D13"/>
    <mergeCell ref="B20:H20"/>
    <mergeCell ref="B9:C9"/>
    <mergeCell ref="E18:H18"/>
    <mergeCell ref="G24:H24"/>
    <mergeCell ref="D24:F24"/>
    <mergeCell ref="G37:H37"/>
    <mergeCell ref="G36:H36"/>
    <mergeCell ref="G33:H33"/>
    <mergeCell ref="G34:H34"/>
    <mergeCell ref="G35:H35"/>
    <mergeCell ref="G29:H29"/>
    <mergeCell ref="G27:H27"/>
    <mergeCell ref="G28:H28"/>
    <mergeCell ref="G32:H32"/>
    <mergeCell ref="G25:H25"/>
    <mergeCell ref="D25:F25"/>
    <mergeCell ref="B22:H22"/>
    <mergeCell ref="G30:H30"/>
    <mergeCell ref="A24:B24"/>
    <mergeCell ref="A25:B25"/>
  </mergeCells>
  <hyperlinks>
    <hyperlink ref="A3:B3" location="Overview!A1" tooltip="Go to Trail Network Overview sheet" display="Trail Network Overview"/>
    <hyperlink ref="D5:E5" location="Foothills!A1" display="Foothills Trail"/>
    <hyperlink ref="D6:E6" location="MesaSprings!A1" display="Mesa Springs Trail"/>
    <hyperlink ref="D7" location="MesaValley!A1" display="Mesa Valley Trail"/>
    <hyperlink ref="B9:E10" r:id="rId1" display="tpalmesa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G8" sqref="G8:H10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57421875" style="1" bestFit="1" customWidth="1"/>
    <col min="4" max="4" width="18.42187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9.57421875" style="0" customWidth="1"/>
  </cols>
  <sheetData>
    <row r="1" spans="1:8" ht="24" customHeight="1">
      <c r="A1" s="478" t="s">
        <v>284</v>
      </c>
      <c r="B1" s="479"/>
      <c r="C1" s="480" t="s">
        <v>285</v>
      </c>
      <c r="D1" s="481"/>
      <c r="E1" s="481"/>
      <c r="F1" s="481"/>
      <c r="G1" s="481"/>
      <c r="H1" s="481"/>
    </row>
    <row r="2" spans="1:8" ht="26.25" customHeight="1">
      <c r="A2" s="8"/>
      <c r="B2" s="6"/>
      <c r="C2" s="480" t="s">
        <v>317</v>
      </c>
      <c r="D2" s="484"/>
      <c r="E2" s="484"/>
      <c r="F2" s="484"/>
      <c r="G2" s="484"/>
      <c r="H2" s="484"/>
    </row>
    <row r="3" spans="1:8" ht="12.75">
      <c r="A3" s="483" t="s">
        <v>928</v>
      </c>
      <c r="B3" s="483"/>
      <c r="C3" s="109"/>
      <c r="D3" s="22"/>
      <c r="E3" s="22"/>
      <c r="F3" s="22"/>
      <c r="G3" s="22"/>
      <c r="H3" s="22"/>
    </row>
    <row r="4" spans="1:7" ht="12.75">
      <c r="A4" s="483"/>
      <c r="B4" s="483"/>
      <c r="C4" s="22"/>
      <c r="D4" s="22"/>
      <c r="E4" s="22"/>
      <c r="F4" s="22"/>
      <c r="G4" s="22"/>
    </row>
    <row r="5" spans="1:9" ht="12.75">
      <c r="A5" s="105" t="s">
        <v>2098</v>
      </c>
      <c r="B5" s="42" t="s">
        <v>1564</v>
      </c>
      <c r="C5" s="29" t="s">
        <v>2119</v>
      </c>
      <c r="D5" s="483" t="s">
        <v>1566</v>
      </c>
      <c r="E5" s="483"/>
      <c r="F5" s="29" t="s">
        <v>2124</v>
      </c>
      <c r="G5" s="542"/>
      <c r="H5" s="542"/>
      <c r="I5" s="30"/>
    </row>
    <row r="6" spans="1:9" ht="12.75">
      <c r="A6" s="39"/>
      <c r="B6" s="38"/>
      <c r="C6" s="29"/>
      <c r="D6" s="483" t="s">
        <v>1115</v>
      </c>
      <c r="E6" s="483"/>
      <c r="F6" s="2"/>
      <c r="G6" s="542"/>
      <c r="H6" s="542"/>
      <c r="I6" s="30"/>
    </row>
    <row r="7" spans="1:6" ht="14.25" customHeight="1">
      <c r="A7" s="29" t="s">
        <v>2114</v>
      </c>
      <c r="B7" s="77">
        <f>COUNT(E28:E39)</f>
        <v>12</v>
      </c>
      <c r="C7"/>
      <c r="D7" s="483" t="s">
        <v>1567</v>
      </c>
      <c r="E7" s="483"/>
      <c r="F7" s="105" t="s">
        <v>2080</v>
      </c>
    </row>
    <row r="8" spans="1:8" ht="12.75">
      <c r="A8" s="39"/>
      <c r="B8" s="77"/>
      <c r="C8" s="77"/>
      <c r="D8" s="77"/>
      <c r="F8" s="154">
        <v>40040</v>
      </c>
      <c r="G8" s="616"/>
      <c r="H8" s="616"/>
    </row>
    <row r="9" spans="1:8" ht="12.75">
      <c r="A9" s="105" t="s">
        <v>2945</v>
      </c>
      <c r="B9" s="565"/>
      <c r="C9" s="565"/>
      <c r="D9" s="191"/>
      <c r="E9" s="191"/>
      <c r="F9" s="122" t="s">
        <v>690</v>
      </c>
      <c r="G9" s="616"/>
      <c r="H9" s="616"/>
    </row>
    <row r="10" spans="1:8" ht="13.5" thickBot="1">
      <c r="A10" s="39"/>
      <c r="B10" s="155"/>
      <c r="C10" s="155"/>
      <c r="D10" s="155"/>
      <c r="E10" s="155"/>
      <c r="F10" s="123"/>
      <c r="G10" s="617"/>
      <c r="H10" s="617"/>
    </row>
    <row r="11" spans="1:8" ht="12.75">
      <c r="A11" s="490" t="s">
        <v>938</v>
      </c>
      <c r="B11" s="491"/>
      <c r="C11" s="491"/>
      <c r="D11" s="491"/>
      <c r="E11" s="491"/>
      <c r="F11" s="491"/>
      <c r="G11" s="491"/>
      <c r="H11" s="492"/>
    </row>
    <row r="12" spans="1:8" ht="13.5" thickBot="1">
      <c r="A12" s="493" t="s">
        <v>2100</v>
      </c>
      <c r="B12" s="494"/>
      <c r="C12" s="471" t="s">
        <v>2101</v>
      </c>
      <c r="D12" s="472"/>
      <c r="E12" s="472" t="s">
        <v>2102</v>
      </c>
      <c r="F12" s="472"/>
      <c r="G12" s="103"/>
      <c r="H12" s="114" t="s">
        <v>935</v>
      </c>
    </row>
    <row r="13" spans="1:8" ht="13.5" thickBot="1">
      <c r="A13" s="473"/>
      <c r="B13" s="473"/>
      <c r="C13" s="473">
        <v>6.1</v>
      </c>
      <c r="D13" s="474"/>
      <c r="E13" s="473">
        <v>5.9</v>
      </c>
      <c r="F13" s="473"/>
      <c r="G13" s="161"/>
      <c r="H13" s="166"/>
    </row>
    <row r="14" spans="1:8" ht="12.75">
      <c r="A14" s="475" t="s">
        <v>939</v>
      </c>
      <c r="B14" s="567"/>
      <c r="C14" s="567"/>
      <c r="D14" s="567"/>
      <c r="E14" s="567"/>
      <c r="F14" s="567"/>
      <c r="G14" s="567"/>
      <c r="H14" s="568"/>
    </row>
    <row r="15" spans="1:8" ht="13.5" thickBot="1">
      <c r="A15" s="13" t="s">
        <v>2103</v>
      </c>
      <c r="B15" s="14" t="s">
        <v>2104</v>
      </c>
      <c r="C15" s="15" t="s">
        <v>2105</v>
      </c>
      <c r="D15" s="14" t="s">
        <v>2106</v>
      </c>
      <c r="E15" s="14" t="s">
        <v>2107</v>
      </c>
      <c r="F15" s="14" t="s">
        <v>940</v>
      </c>
      <c r="G15" s="14" t="s">
        <v>949</v>
      </c>
      <c r="H15" s="115" t="s">
        <v>2108</v>
      </c>
    </row>
    <row r="16" spans="1:8" s="7" customFormat="1" ht="12.75">
      <c r="A16" s="23">
        <f>E28</f>
        <v>6454</v>
      </c>
      <c r="B16" s="23">
        <f>E39</f>
        <v>7020</v>
      </c>
      <c r="C16" s="24">
        <f>E28</f>
        <v>6454</v>
      </c>
      <c r="D16" s="24">
        <f>E39</f>
        <v>7020</v>
      </c>
      <c r="E16" s="24">
        <f>B16-A16</f>
        <v>566</v>
      </c>
      <c r="F16" s="24">
        <v>774</v>
      </c>
      <c r="G16" s="24">
        <v>208</v>
      </c>
      <c r="H16" s="3">
        <v>3</v>
      </c>
    </row>
    <row r="17" spans="1:8" s="7" customFormat="1" ht="12.75">
      <c r="A17" s="21"/>
      <c r="B17" s="21"/>
      <c r="C17" s="18"/>
      <c r="D17" s="19"/>
      <c r="E17" s="19"/>
      <c r="F17" s="19"/>
      <c r="G17" s="19"/>
      <c r="H17" s="19"/>
    </row>
    <row r="18" spans="1:8" s="7" customFormat="1" ht="12.75">
      <c r="A18" s="36" t="s">
        <v>945</v>
      </c>
      <c r="B18" s="467" t="s">
        <v>1565</v>
      </c>
      <c r="C18" s="467"/>
      <c r="D18" s="107" t="s">
        <v>948</v>
      </c>
      <c r="E18" s="468" t="s">
        <v>311</v>
      </c>
      <c r="F18" s="468"/>
      <c r="G18" s="468"/>
      <c r="H18" s="468"/>
    </row>
    <row r="19" spans="1:8" s="7" customFormat="1" ht="12.75">
      <c r="A19" s="21"/>
      <c r="B19" s="21"/>
      <c r="C19" s="18"/>
      <c r="D19" s="107" t="s">
        <v>2115</v>
      </c>
      <c r="E19" s="181" t="s">
        <v>796</v>
      </c>
      <c r="F19" s="19"/>
      <c r="G19" s="352" t="s">
        <v>3116</v>
      </c>
      <c r="H19" s="380">
        <v>165</v>
      </c>
    </row>
    <row r="20" spans="1:8" s="7" customFormat="1" ht="12.75" customHeight="1">
      <c r="A20" s="36" t="s">
        <v>946</v>
      </c>
      <c r="B20" s="464" t="s">
        <v>316</v>
      </c>
      <c r="C20" s="464"/>
      <c r="D20" s="464"/>
      <c r="E20" s="464"/>
      <c r="F20" s="464"/>
      <c r="G20" s="464"/>
      <c r="H20" s="464"/>
    </row>
    <row r="21" spans="1:8" s="7" customFormat="1" ht="12.75">
      <c r="A21" s="21"/>
      <c r="B21" s="21"/>
      <c r="C21" s="18"/>
      <c r="D21" s="19"/>
      <c r="E21" s="19"/>
      <c r="F21" s="19"/>
      <c r="G21" s="19"/>
      <c r="H21" s="19"/>
    </row>
    <row r="22" spans="1:8" s="7" customFormat="1" ht="12.75">
      <c r="A22" s="36" t="s">
        <v>947</v>
      </c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541" t="s">
        <v>941</v>
      </c>
      <c r="B24" s="541"/>
      <c r="C24" s="106" t="s">
        <v>942</v>
      </c>
      <c r="D24" s="541" t="s">
        <v>943</v>
      </c>
      <c r="E24" s="541"/>
      <c r="F24" s="541"/>
      <c r="G24" s="541" t="s">
        <v>944</v>
      </c>
      <c r="H24" s="541"/>
    </row>
    <row r="25" spans="1:8" ht="12.75">
      <c r="A25" s="615" t="s">
        <v>931</v>
      </c>
      <c r="B25" s="615"/>
      <c r="C25" s="182" t="s">
        <v>934</v>
      </c>
      <c r="D25" s="464" t="s">
        <v>314</v>
      </c>
      <c r="E25" s="465"/>
      <c r="F25" s="465"/>
      <c r="G25" s="518" t="s">
        <v>315</v>
      </c>
      <c r="H25" s="51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1568</v>
      </c>
      <c r="B28" s="78" t="s">
        <v>1571</v>
      </c>
      <c r="C28" s="78" t="s">
        <v>1572</v>
      </c>
      <c r="D28" s="62" t="s">
        <v>1569</v>
      </c>
      <c r="E28" s="63">
        <v>6454</v>
      </c>
      <c r="F28" s="62" t="s">
        <v>2122</v>
      </c>
      <c r="G28" s="500" t="s">
        <v>1570</v>
      </c>
      <c r="H28" s="461"/>
    </row>
    <row r="29" spans="1:8" s="30" customFormat="1" ht="12.75">
      <c r="A29" s="52" t="s">
        <v>1573</v>
      </c>
      <c r="B29" s="79" t="s">
        <v>1574</v>
      </c>
      <c r="C29" s="79" t="s">
        <v>1575</v>
      </c>
      <c r="D29" s="53" t="s">
        <v>1576</v>
      </c>
      <c r="E29" s="54">
        <v>6555</v>
      </c>
      <c r="F29" s="53" t="s">
        <v>2091</v>
      </c>
      <c r="G29" s="498" t="s">
        <v>1578</v>
      </c>
      <c r="H29" s="453"/>
    </row>
    <row r="30" spans="1:8" ht="12.75">
      <c r="A30" s="65" t="s">
        <v>1579</v>
      </c>
      <c r="B30" s="81" t="s">
        <v>1580</v>
      </c>
      <c r="C30" s="79" t="s">
        <v>1581</v>
      </c>
      <c r="D30" s="66" t="s">
        <v>1582</v>
      </c>
      <c r="E30" s="67">
        <v>6434</v>
      </c>
      <c r="F30" s="66" t="s">
        <v>2091</v>
      </c>
      <c r="G30" s="511" t="s">
        <v>1583</v>
      </c>
      <c r="H30" s="512"/>
    </row>
    <row r="31" spans="1:8" s="30" customFormat="1" ht="12.75">
      <c r="A31" s="52" t="s">
        <v>1584</v>
      </c>
      <c r="B31" s="79" t="s">
        <v>1585</v>
      </c>
      <c r="C31" s="79" t="s">
        <v>1586</v>
      </c>
      <c r="D31" s="53" t="s">
        <v>1587</v>
      </c>
      <c r="E31" s="54">
        <v>6567</v>
      </c>
      <c r="F31" s="53" t="s">
        <v>2091</v>
      </c>
      <c r="G31" s="498" t="s">
        <v>1588</v>
      </c>
      <c r="H31" s="453"/>
    </row>
    <row r="32" spans="1:8" s="30" customFormat="1" ht="12.75">
      <c r="A32" s="52" t="s">
        <v>1616</v>
      </c>
      <c r="B32" s="79" t="s">
        <v>1598</v>
      </c>
      <c r="C32" s="79" t="s">
        <v>1599</v>
      </c>
      <c r="D32" s="53" t="s">
        <v>1617</v>
      </c>
      <c r="E32" s="54">
        <v>6788</v>
      </c>
      <c r="F32" s="53" t="s">
        <v>2122</v>
      </c>
      <c r="G32" s="498" t="s">
        <v>1620</v>
      </c>
      <c r="H32" s="453"/>
    </row>
    <row r="33" spans="1:8" s="30" customFormat="1" ht="12.75">
      <c r="A33" s="52" t="s">
        <v>1612</v>
      </c>
      <c r="B33" s="79" t="s">
        <v>1607</v>
      </c>
      <c r="C33" s="79" t="s">
        <v>1608</v>
      </c>
      <c r="D33" s="53" t="s">
        <v>1611</v>
      </c>
      <c r="E33" s="54">
        <v>6897</v>
      </c>
      <c r="F33" s="53" t="s">
        <v>2122</v>
      </c>
      <c r="G33" s="498" t="s">
        <v>1610</v>
      </c>
      <c r="H33" s="453"/>
    </row>
    <row r="34" spans="1:8" s="30" customFormat="1" ht="12.75">
      <c r="A34" s="52" t="s">
        <v>1606</v>
      </c>
      <c r="B34" s="79" t="s">
        <v>1613</v>
      </c>
      <c r="C34" s="79" t="s">
        <v>1614</v>
      </c>
      <c r="D34" s="53" t="s">
        <v>1609</v>
      </c>
      <c r="E34" s="54">
        <v>6920</v>
      </c>
      <c r="F34" s="53" t="s">
        <v>2122</v>
      </c>
      <c r="G34" s="498" t="s">
        <v>1615</v>
      </c>
      <c r="H34" s="453"/>
    </row>
    <row r="35" spans="1:8" s="30" customFormat="1" ht="12.75">
      <c r="A35" s="52" t="s">
        <v>1597</v>
      </c>
      <c r="B35" s="79" t="s">
        <v>1618</v>
      </c>
      <c r="C35" s="79" t="s">
        <v>1626</v>
      </c>
      <c r="D35" s="53" t="s">
        <v>1605</v>
      </c>
      <c r="E35" s="54">
        <v>6923</v>
      </c>
      <c r="F35" s="53" t="s">
        <v>2122</v>
      </c>
      <c r="G35" s="498" t="s">
        <v>1619</v>
      </c>
      <c r="H35" s="453"/>
    </row>
    <row r="36" spans="1:8" s="30" customFormat="1" ht="12.75">
      <c r="A36" s="52" t="s">
        <v>2402</v>
      </c>
      <c r="B36" s="79" t="s">
        <v>2403</v>
      </c>
      <c r="C36" s="79" t="s">
        <v>2404</v>
      </c>
      <c r="D36" s="53" t="s">
        <v>1951</v>
      </c>
      <c r="E36" s="54">
        <v>6933</v>
      </c>
      <c r="F36" s="53" t="s">
        <v>2122</v>
      </c>
      <c r="G36" s="498" t="s">
        <v>2405</v>
      </c>
      <c r="H36" s="453"/>
    </row>
    <row r="37" spans="1:8" s="30" customFormat="1" ht="12.75">
      <c r="A37" s="52" t="s">
        <v>1621</v>
      </c>
      <c r="B37" s="79" t="s">
        <v>1622</v>
      </c>
      <c r="C37" s="79" t="s">
        <v>1623</v>
      </c>
      <c r="D37" s="53" t="s">
        <v>1624</v>
      </c>
      <c r="E37" s="54">
        <v>6994</v>
      </c>
      <c r="F37" s="53" t="s">
        <v>1253</v>
      </c>
      <c r="G37" s="498" t="s">
        <v>1625</v>
      </c>
      <c r="H37" s="453"/>
    </row>
    <row r="38" spans="1:8" s="30" customFormat="1" ht="12.75">
      <c r="A38" s="52" t="s">
        <v>1632</v>
      </c>
      <c r="B38" s="79" t="s">
        <v>1633</v>
      </c>
      <c r="C38" s="79" t="s">
        <v>1634</v>
      </c>
      <c r="D38" s="53" t="s">
        <v>1635</v>
      </c>
      <c r="E38" s="54">
        <v>6999</v>
      </c>
      <c r="F38" s="53" t="s">
        <v>2091</v>
      </c>
      <c r="G38" s="498" t="s">
        <v>1636</v>
      </c>
      <c r="H38" s="453"/>
    </row>
    <row r="39" spans="1:8" s="30" customFormat="1" ht="13.5" thickBot="1">
      <c r="A39" s="55" t="s">
        <v>1627</v>
      </c>
      <c r="B39" s="80" t="s">
        <v>1628</v>
      </c>
      <c r="C39" s="80" t="s">
        <v>1629</v>
      </c>
      <c r="D39" s="56" t="s">
        <v>1630</v>
      </c>
      <c r="E39" s="57">
        <v>7020</v>
      </c>
      <c r="F39" s="56" t="s">
        <v>2122</v>
      </c>
      <c r="G39" s="499" t="s">
        <v>1631</v>
      </c>
      <c r="H39" s="455"/>
    </row>
  </sheetData>
  <sheetProtection/>
  <mergeCells count="42">
    <mergeCell ref="D7:E7"/>
    <mergeCell ref="D6:E6"/>
    <mergeCell ref="A25:B25"/>
    <mergeCell ref="D24:F24"/>
    <mergeCell ref="E18:H18"/>
    <mergeCell ref="B22:H22"/>
    <mergeCell ref="B20:H20"/>
    <mergeCell ref="G8:H10"/>
    <mergeCell ref="B9:C9"/>
    <mergeCell ref="B18:C18"/>
    <mergeCell ref="A11:H11"/>
    <mergeCell ref="A12:B12"/>
    <mergeCell ref="A24:B24"/>
    <mergeCell ref="C1:H1"/>
    <mergeCell ref="D5:E5"/>
    <mergeCell ref="A4:B4"/>
    <mergeCell ref="C2:H2"/>
    <mergeCell ref="G5:H6"/>
    <mergeCell ref="A3:B3"/>
    <mergeCell ref="A1:B1"/>
    <mergeCell ref="C12:D12"/>
    <mergeCell ref="E12:F12"/>
    <mergeCell ref="G37:H37"/>
    <mergeCell ref="G30:H30"/>
    <mergeCell ref="A14:H14"/>
    <mergeCell ref="A13:B13"/>
    <mergeCell ref="C13:D13"/>
    <mergeCell ref="E13:F13"/>
    <mergeCell ref="G29:H29"/>
    <mergeCell ref="G27:H27"/>
    <mergeCell ref="D25:F25"/>
    <mergeCell ref="G28:H28"/>
    <mergeCell ref="G34:H34"/>
    <mergeCell ref="G32:H32"/>
    <mergeCell ref="G31:H31"/>
    <mergeCell ref="G39:H39"/>
    <mergeCell ref="G24:H24"/>
    <mergeCell ref="G25:H25"/>
    <mergeCell ref="G35:H35"/>
    <mergeCell ref="G38:H38"/>
    <mergeCell ref="G33:H33"/>
    <mergeCell ref="G36:H36"/>
  </mergeCells>
  <hyperlinks>
    <hyperlink ref="A3:B3" location="Overview!A1" tooltip="Go to Trail Network Overview sheet" display="Trail Network Overview"/>
    <hyperlink ref="D5:E5" location="BriarGate!A1" display="Briar Gate"/>
    <hyperlink ref="D6:E6" location="CottonWoodCr!A1" display="Cottonwood Cr"/>
    <hyperlink ref="D7:E7" location="SkyWoodA!A1" display="SkyLine Woodmen"/>
  </hyperlinks>
  <printOptions/>
  <pageMargins left="1" right="0.75" top="1" bottom="0.75" header="0.5" footer="0.5"/>
  <pageSetup fitToHeight="1" fitToWidth="1" horizontalDpi="600" verticalDpi="60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G7" sqref="G7:H9"/>
    </sheetView>
  </sheetViews>
  <sheetFormatPr defaultColWidth="9.140625" defaultRowHeight="12.75"/>
  <cols>
    <col min="1" max="1" width="11.14062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57421875" style="0" customWidth="1"/>
    <col min="8" max="8" width="32.421875" style="0" customWidth="1"/>
  </cols>
  <sheetData>
    <row r="1" spans="1:8" ht="24" customHeight="1">
      <c r="A1" s="478" t="s">
        <v>3259</v>
      </c>
      <c r="B1" s="479"/>
      <c r="C1" s="480" t="s">
        <v>3261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3260</v>
      </c>
      <c r="D2" s="481"/>
      <c r="E2" s="481"/>
      <c r="F2" s="481"/>
      <c r="G2" s="481"/>
      <c r="H2" s="481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398" t="s">
        <v>3258</v>
      </c>
      <c r="C4" s="29" t="s">
        <v>2119</v>
      </c>
      <c r="D4" s="483" t="s">
        <v>3387</v>
      </c>
      <c r="E4" s="483"/>
      <c r="F4" s="29" t="s">
        <v>2124</v>
      </c>
      <c r="G4" s="486" t="s">
        <v>3264</v>
      </c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COUNT(E29:E58)</f>
        <v>29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42292</v>
      </c>
      <c r="G7" s="487"/>
      <c r="H7" s="487"/>
    </row>
    <row r="8" spans="1:8" ht="12.75">
      <c r="A8" s="105" t="s">
        <v>2945</v>
      </c>
      <c r="B8" s="489" t="s">
        <v>3675</v>
      </c>
      <c r="C8" s="489"/>
      <c r="D8" s="489"/>
      <c r="E8" s="489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11.4</v>
      </c>
      <c r="D12" s="474"/>
      <c r="E12" s="473">
        <v>8.1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E29</f>
        <v>4672</v>
      </c>
      <c r="B15" s="23">
        <f>E58</f>
        <v>4870</v>
      </c>
      <c r="C15" s="24">
        <v>4636</v>
      </c>
      <c r="D15" s="24">
        <v>4910</v>
      </c>
      <c r="E15" s="24">
        <f>B15-A15</f>
        <v>198</v>
      </c>
      <c r="F15" s="24">
        <v>495</v>
      </c>
      <c r="G15" s="24"/>
      <c r="H15" s="58">
        <v>1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3660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469" t="s">
        <v>796</v>
      </c>
      <c r="F18" s="469"/>
      <c r="G18" s="352" t="s">
        <v>3116</v>
      </c>
      <c r="H18" s="380">
        <v>262</v>
      </c>
    </row>
    <row r="19" spans="1:8" s="7" customFormat="1" ht="12.75" customHeight="1">
      <c r="A19" s="36" t="s">
        <v>946</v>
      </c>
      <c r="B19" s="464" t="s">
        <v>290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36" t="s">
        <v>947</v>
      </c>
      <c r="B21" s="528" t="s">
        <v>3525</v>
      </c>
      <c r="C21" s="528"/>
      <c r="D21" s="528"/>
      <c r="E21" s="528"/>
      <c r="F21" s="528"/>
      <c r="G21" s="528"/>
      <c r="H21" s="528"/>
    </row>
    <row r="22" spans="1:8" s="7" customFormat="1" ht="12.75" customHeight="1">
      <c r="A22" s="36"/>
      <c r="B22" s="621" t="s">
        <v>3679</v>
      </c>
      <c r="C22" s="621"/>
      <c r="D22" s="621"/>
      <c r="E22" s="621"/>
      <c r="F22" s="621"/>
      <c r="G22" s="621"/>
      <c r="H22" s="621"/>
    </row>
    <row r="23" spans="1:8" s="7" customFormat="1" ht="18.75" customHeight="1">
      <c r="A23" s="36"/>
      <c r="B23" s="528" t="s">
        <v>3678</v>
      </c>
      <c r="C23" s="528"/>
      <c r="D23" s="528"/>
      <c r="E23" s="528"/>
      <c r="F23" s="528"/>
      <c r="G23" s="528"/>
      <c r="H23" s="528"/>
    </row>
    <row r="24" ht="13.5" thickBot="1"/>
    <row r="25" spans="1:8" ht="13.5" thickBot="1">
      <c r="A25" s="462" t="s">
        <v>941</v>
      </c>
      <c r="B25" s="462"/>
      <c r="C25" s="110" t="s">
        <v>942</v>
      </c>
      <c r="D25" s="462" t="s">
        <v>943</v>
      </c>
      <c r="E25" s="462"/>
      <c r="F25" s="462"/>
      <c r="G25" s="462" t="s">
        <v>944</v>
      </c>
      <c r="H25" s="462"/>
    </row>
    <row r="26" spans="1:8" ht="12.75">
      <c r="A26" s="620" t="s">
        <v>931</v>
      </c>
      <c r="B26" s="620"/>
      <c r="C26" s="399" t="s">
        <v>934</v>
      </c>
      <c r="D26" s="464" t="s">
        <v>3526</v>
      </c>
      <c r="E26" s="465"/>
      <c r="F26" s="465"/>
      <c r="G26" s="466" t="s">
        <v>3657</v>
      </c>
      <c r="H26" s="466"/>
    </row>
    <row r="27" ht="13.5" thickBot="1"/>
    <row r="28" spans="1:8" s="3" customFormat="1" ht="13.5" thickBot="1">
      <c r="A28" s="4" t="s">
        <v>2091</v>
      </c>
      <c r="B28" s="4" t="s">
        <v>2088</v>
      </c>
      <c r="C28" s="5" t="s">
        <v>2087</v>
      </c>
      <c r="D28" s="4" t="s">
        <v>2125</v>
      </c>
      <c r="E28" s="4" t="s">
        <v>2090</v>
      </c>
      <c r="F28" s="4" t="s">
        <v>2086</v>
      </c>
      <c r="G28" s="458" t="s">
        <v>2111</v>
      </c>
      <c r="H28" s="459"/>
    </row>
    <row r="29" spans="1:8" s="30" customFormat="1" ht="12.75">
      <c r="A29" s="61" t="s">
        <v>3520</v>
      </c>
      <c r="B29" s="396" t="s">
        <v>3521</v>
      </c>
      <c r="C29" s="396" t="s">
        <v>3522</v>
      </c>
      <c r="D29" s="397" t="s">
        <v>3523</v>
      </c>
      <c r="E29" s="63">
        <v>4672</v>
      </c>
      <c r="F29" s="397" t="s">
        <v>2110</v>
      </c>
      <c r="G29" s="460" t="s">
        <v>3524</v>
      </c>
      <c r="H29" s="461"/>
    </row>
    <row r="30" spans="1:8" s="30" customFormat="1" ht="12.75">
      <c r="A30" s="359" t="s">
        <v>3527</v>
      </c>
      <c r="B30" s="400" t="s">
        <v>3528</v>
      </c>
      <c r="C30" s="400" t="s">
        <v>3529</v>
      </c>
      <c r="D30" s="401" t="s">
        <v>3530</v>
      </c>
      <c r="E30" s="362">
        <v>4665</v>
      </c>
      <c r="F30" s="401" t="s">
        <v>2110</v>
      </c>
      <c r="G30" s="448" t="s">
        <v>3531</v>
      </c>
      <c r="H30" s="506"/>
    </row>
    <row r="31" spans="1:8" s="30" customFormat="1" ht="12.75">
      <c r="A31" s="359" t="s">
        <v>3532</v>
      </c>
      <c r="B31" s="400" t="s">
        <v>3533</v>
      </c>
      <c r="C31" s="400" t="s">
        <v>3534</v>
      </c>
      <c r="D31" s="401" t="s">
        <v>3535</v>
      </c>
      <c r="E31" s="362">
        <v>4669</v>
      </c>
      <c r="F31" s="401" t="s">
        <v>2110</v>
      </c>
      <c r="G31" s="448" t="s">
        <v>3536</v>
      </c>
      <c r="H31" s="506"/>
    </row>
    <row r="32" spans="1:8" s="30" customFormat="1" ht="12.75">
      <c r="A32" s="359" t="s">
        <v>3537</v>
      </c>
      <c r="B32" s="400" t="s">
        <v>3459</v>
      </c>
      <c r="C32" s="400" t="s">
        <v>3538</v>
      </c>
      <c r="D32" s="401" t="s">
        <v>3539</v>
      </c>
      <c r="E32" s="362">
        <v>4671</v>
      </c>
      <c r="F32" s="401" t="s">
        <v>2110</v>
      </c>
      <c r="G32" s="448" t="s">
        <v>3540</v>
      </c>
      <c r="H32" s="506"/>
    </row>
    <row r="33" spans="1:8" s="30" customFormat="1" ht="12.75">
      <c r="A33" s="359" t="s">
        <v>3520</v>
      </c>
      <c r="B33" s="522" t="s">
        <v>2123</v>
      </c>
      <c r="C33" s="503"/>
      <c r="D33" s="503"/>
      <c r="E33" s="503"/>
      <c r="F33" s="504"/>
      <c r="G33" s="448" t="s">
        <v>3541</v>
      </c>
      <c r="H33" s="506"/>
    </row>
    <row r="34" spans="1:8" s="30" customFormat="1" ht="12.75">
      <c r="A34" s="359" t="s">
        <v>3542</v>
      </c>
      <c r="B34" s="400" t="s">
        <v>3543</v>
      </c>
      <c r="C34" s="400" t="s">
        <v>3544</v>
      </c>
      <c r="D34" s="401" t="s">
        <v>3545</v>
      </c>
      <c r="E34" s="362">
        <v>4664</v>
      </c>
      <c r="F34" s="401" t="s">
        <v>23</v>
      </c>
      <c r="G34" s="448" t="s">
        <v>3546</v>
      </c>
      <c r="H34" s="506"/>
    </row>
    <row r="35" spans="1:8" s="30" customFormat="1" ht="12.75">
      <c r="A35" s="359" t="s">
        <v>3547</v>
      </c>
      <c r="B35" s="400" t="s">
        <v>3548</v>
      </c>
      <c r="C35" s="400" t="s">
        <v>3549</v>
      </c>
      <c r="D35" s="401" t="s">
        <v>3550</v>
      </c>
      <c r="E35" s="362">
        <v>4638</v>
      </c>
      <c r="F35" s="401" t="s">
        <v>2122</v>
      </c>
      <c r="G35" s="448" t="s">
        <v>3551</v>
      </c>
      <c r="H35" s="506"/>
    </row>
    <row r="36" spans="1:8" s="30" customFormat="1" ht="12.75">
      <c r="A36" s="402" t="s">
        <v>3552</v>
      </c>
      <c r="B36" s="403" t="s">
        <v>3553</v>
      </c>
      <c r="C36" s="403" t="s">
        <v>3554</v>
      </c>
      <c r="D36" s="404" t="s">
        <v>3555</v>
      </c>
      <c r="E36" s="405">
        <v>4630</v>
      </c>
      <c r="F36" s="404" t="s">
        <v>1757</v>
      </c>
      <c r="G36" s="456" t="s">
        <v>3556</v>
      </c>
      <c r="H36" s="457"/>
    </row>
    <row r="37" spans="1:8" s="30" customFormat="1" ht="12.75">
      <c r="A37" s="402" t="s">
        <v>3557</v>
      </c>
      <c r="B37" s="403" t="s">
        <v>3558</v>
      </c>
      <c r="C37" s="403" t="s">
        <v>3559</v>
      </c>
      <c r="D37" s="404" t="s">
        <v>3351</v>
      </c>
      <c r="E37" s="405">
        <v>4644</v>
      </c>
      <c r="F37" s="404" t="s">
        <v>2122</v>
      </c>
      <c r="G37" s="456" t="s">
        <v>3556</v>
      </c>
      <c r="H37" s="457"/>
    </row>
    <row r="38" spans="1:8" s="30" customFormat="1" ht="12.75">
      <c r="A38" s="359" t="s">
        <v>3560</v>
      </c>
      <c r="B38" s="400" t="s">
        <v>3561</v>
      </c>
      <c r="C38" s="400" t="s">
        <v>3562</v>
      </c>
      <c r="D38" s="401" t="s">
        <v>3563</v>
      </c>
      <c r="E38" s="362">
        <v>4643</v>
      </c>
      <c r="F38" s="401" t="s">
        <v>2122</v>
      </c>
      <c r="G38" s="448" t="s">
        <v>3564</v>
      </c>
      <c r="H38" s="506"/>
    </row>
    <row r="39" spans="1:8" s="30" customFormat="1" ht="12.75">
      <c r="A39" s="359" t="s">
        <v>3565</v>
      </c>
      <c r="B39" s="400" t="s">
        <v>3392</v>
      </c>
      <c r="C39" s="400" t="s">
        <v>3566</v>
      </c>
      <c r="D39" s="401" t="s">
        <v>3341</v>
      </c>
      <c r="E39" s="362">
        <v>4649</v>
      </c>
      <c r="F39" s="401" t="s">
        <v>2122</v>
      </c>
      <c r="G39" s="448" t="s">
        <v>3567</v>
      </c>
      <c r="H39" s="506"/>
    </row>
    <row r="40" spans="1:8" s="30" customFormat="1" ht="12.75">
      <c r="A40" s="359" t="s">
        <v>3568</v>
      </c>
      <c r="B40" s="400" t="s">
        <v>3569</v>
      </c>
      <c r="C40" s="400" t="s">
        <v>3570</v>
      </c>
      <c r="D40" s="401" t="s">
        <v>3571</v>
      </c>
      <c r="E40" s="362">
        <v>4675</v>
      </c>
      <c r="F40" s="401" t="s">
        <v>1253</v>
      </c>
      <c r="G40" s="505"/>
      <c r="H40" s="506"/>
    </row>
    <row r="41" spans="1:8" s="30" customFormat="1" ht="12.75">
      <c r="A41" s="52" t="s">
        <v>3572</v>
      </c>
      <c r="B41" s="392" t="s">
        <v>3573</v>
      </c>
      <c r="C41" s="392" t="s">
        <v>3574</v>
      </c>
      <c r="D41" s="393" t="s">
        <v>3575</v>
      </c>
      <c r="E41" s="54">
        <v>4679</v>
      </c>
      <c r="F41" s="393" t="s">
        <v>2117</v>
      </c>
      <c r="G41" s="452" t="s">
        <v>3576</v>
      </c>
      <c r="H41" s="453"/>
    </row>
    <row r="42" spans="1:8" s="30" customFormat="1" ht="12.75" customHeight="1">
      <c r="A42" s="52" t="s">
        <v>3577</v>
      </c>
      <c r="B42" s="392" t="s">
        <v>3578</v>
      </c>
      <c r="C42" s="392" t="s">
        <v>3579</v>
      </c>
      <c r="D42" s="393" t="s">
        <v>3580</v>
      </c>
      <c r="E42" s="54">
        <v>4686</v>
      </c>
      <c r="F42" s="393" t="s">
        <v>3132</v>
      </c>
      <c r="G42" s="452" t="s">
        <v>3581</v>
      </c>
      <c r="H42" s="453"/>
    </row>
    <row r="43" spans="1:8" s="30" customFormat="1" ht="12.75">
      <c r="A43" s="388" t="s">
        <v>3582</v>
      </c>
      <c r="B43" s="389" t="s">
        <v>3589</v>
      </c>
      <c r="C43" s="389" t="s">
        <v>3583</v>
      </c>
      <c r="D43" s="390" t="s">
        <v>4</v>
      </c>
      <c r="E43" s="391">
        <v>4677</v>
      </c>
      <c r="F43" s="390" t="s">
        <v>1</v>
      </c>
      <c r="G43" s="572" t="s">
        <v>3584</v>
      </c>
      <c r="H43" s="573"/>
    </row>
    <row r="44" spans="1:8" s="30" customFormat="1" ht="12.75">
      <c r="A44" s="52" t="s">
        <v>3585</v>
      </c>
      <c r="B44" s="392" t="s">
        <v>3586</v>
      </c>
      <c r="C44" s="392" t="s">
        <v>3587</v>
      </c>
      <c r="D44" s="393" t="s">
        <v>3590</v>
      </c>
      <c r="E44" s="54">
        <v>4688</v>
      </c>
      <c r="F44" s="393" t="s">
        <v>3132</v>
      </c>
      <c r="G44" s="452" t="s">
        <v>3588</v>
      </c>
      <c r="H44" s="453"/>
    </row>
    <row r="45" spans="1:8" s="30" customFormat="1" ht="12.75">
      <c r="A45" s="52" t="s">
        <v>3591</v>
      </c>
      <c r="B45" s="392" t="s">
        <v>3592</v>
      </c>
      <c r="C45" s="392" t="s">
        <v>3593</v>
      </c>
      <c r="D45" s="393" t="s">
        <v>3594</v>
      </c>
      <c r="E45" s="54">
        <v>4692</v>
      </c>
      <c r="F45" s="393" t="s">
        <v>3132</v>
      </c>
      <c r="G45" s="452" t="s">
        <v>3595</v>
      </c>
      <c r="H45" s="453"/>
    </row>
    <row r="46" spans="1:8" s="30" customFormat="1" ht="12.75">
      <c r="A46" s="388" t="s">
        <v>3596</v>
      </c>
      <c r="B46" s="389" t="s">
        <v>3597</v>
      </c>
      <c r="C46" s="389" t="s">
        <v>3598</v>
      </c>
      <c r="D46" s="390" t="s">
        <v>0</v>
      </c>
      <c r="E46" s="391">
        <v>4683</v>
      </c>
      <c r="F46" s="390" t="s">
        <v>3132</v>
      </c>
      <c r="G46" s="456" t="s">
        <v>3599</v>
      </c>
      <c r="H46" s="457"/>
    </row>
    <row r="47" spans="1:8" s="30" customFormat="1" ht="12.75">
      <c r="A47" s="52" t="s">
        <v>3600</v>
      </c>
      <c r="B47" s="392" t="s">
        <v>3601</v>
      </c>
      <c r="C47" s="392" t="s">
        <v>3602</v>
      </c>
      <c r="D47" s="393" t="s">
        <v>3603</v>
      </c>
      <c r="E47" s="54">
        <v>4702</v>
      </c>
      <c r="F47" s="393" t="s">
        <v>2122</v>
      </c>
      <c r="G47" s="448" t="s">
        <v>3604</v>
      </c>
      <c r="H47" s="449"/>
    </row>
    <row r="48" spans="1:8" s="30" customFormat="1" ht="12.75">
      <c r="A48" s="388" t="s">
        <v>3659</v>
      </c>
      <c r="B48" s="389" t="s">
        <v>3605</v>
      </c>
      <c r="C48" s="389" t="s">
        <v>3606</v>
      </c>
      <c r="D48" s="390" t="s">
        <v>3607</v>
      </c>
      <c r="E48" s="391">
        <v>4703</v>
      </c>
      <c r="F48" s="390" t="s">
        <v>2117</v>
      </c>
      <c r="G48" s="456" t="s">
        <v>3658</v>
      </c>
      <c r="H48" s="457"/>
    </row>
    <row r="49" spans="1:8" s="30" customFormat="1" ht="12.75">
      <c r="A49" s="52" t="s">
        <v>3608</v>
      </c>
      <c r="B49" s="392" t="s">
        <v>3609</v>
      </c>
      <c r="C49" s="392" t="s">
        <v>3610</v>
      </c>
      <c r="D49" s="393" t="s">
        <v>3611</v>
      </c>
      <c r="E49" s="54">
        <v>4707</v>
      </c>
      <c r="F49" s="393" t="s">
        <v>2122</v>
      </c>
      <c r="G49" s="448" t="s">
        <v>3612</v>
      </c>
      <c r="H49" s="449"/>
    </row>
    <row r="50" spans="1:8" s="30" customFormat="1" ht="12.75">
      <c r="A50" s="52" t="s">
        <v>3613</v>
      </c>
      <c r="B50" s="392" t="s">
        <v>3614</v>
      </c>
      <c r="C50" s="392" t="s">
        <v>3615</v>
      </c>
      <c r="D50" s="393" t="s">
        <v>3616</v>
      </c>
      <c r="E50" s="54">
        <v>4738</v>
      </c>
      <c r="F50" s="393" t="s">
        <v>2122</v>
      </c>
      <c r="G50" s="450" t="s">
        <v>3617</v>
      </c>
      <c r="H50" s="451"/>
    </row>
    <row r="51" spans="1:8" s="30" customFormat="1" ht="12.75">
      <c r="A51" s="388" t="s">
        <v>3618</v>
      </c>
      <c r="B51" s="389" t="s">
        <v>3619</v>
      </c>
      <c r="C51" s="389" t="s">
        <v>3620</v>
      </c>
      <c r="D51" s="390" t="s">
        <v>3621</v>
      </c>
      <c r="E51" s="391">
        <v>4756</v>
      </c>
      <c r="F51" s="390" t="s">
        <v>1933</v>
      </c>
      <c r="G51" s="618" t="s">
        <v>3556</v>
      </c>
      <c r="H51" s="619"/>
    </row>
    <row r="52" spans="1:8" s="30" customFormat="1" ht="12.75">
      <c r="A52" s="388" t="s">
        <v>3622</v>
      </c>
      <c r="B52" s="389" t="s">
        <v>3623</v>
      </c>
      <c r="C52" s="389" t="s">
        <v>3624</v>
      </c>
      <c r="D52" s="390" t="s">
        <v>3625</v>
      </c>
      <c r="E52" s="391">
        <v>4755</v>
      </c>
      <c r="F52" s="390" t="s">
        <v>2117</v>
      </c>
      <c r="G52" s="456" t="s">
        <v>3556</v>
      </c>
      <c r="H52" s="457"/>
    </row>
    <row r="53" spans="1:8" s="30" customFormat="1" ht="12.75">
      <c r="A53" s="52" t="s">
        <v>3626</v>
      </c>
      <c r="B53" s="392" t="s">
        <v>3627</v>
      </c>
      <c r="C53" s="392" t="s">
        <v>3628</v>
      </c>
      <c r="D53" s="393" t="s">
        <v>3629</v>
      </c>
      <c r="E53" s="54">
        <v>4758</v>
      </c>
      <c r="F53" s="393" t="s">
        <v>3630</v>
      </c>
      <c r="G53" s="448" t="s">
        <v>3631</v>
      </c>
      <c r="H53" s="449"/>
    </row>
    <row r="54" spans="1:8" s="30" customFormat="1" ht="12.75">
      <c r="A54" s="52" t="s">
        <v>3632</v>
      </c>
      <c r="B54" s="392" t="s">
        <v>3633</v>
      </c>
      <c r="C54" s="392" t="s">
        <v>3634</v>
      </c>
      <c r="D54" s="393" t="s">
        <v>3635</v>
      </c>
      <c r="E54" s="54">
        <v>4760</v>
      </c>
      <c r="F54" s="393" t="s">
        <v>2122</v>
      </c>
      <c r="G54" s="448" t="s">
        <v>3636</v>
      </c>
      <c r="H54" s="449"/>
    </row>
    <row r="55" spans="1:8" s="30" customFormat="1" ht="12.75">
      <c r="A55" s="52" t="s">
        <v>3637</v>
      </c>
      <c r="B55" s="392" t="s">
        <v>3638</v>
      </c>
      <c r="C55" s="392" t="s">
        <v>3639</v>
      </c>
      <c r="D55" s="393" t="s">
        <v>3640</v>
      </c>
      <c r="E55" s="54">
        <v>4776</v>
      </c>
      <c r="F55" s="393" t="s">
        <v>1247</v>
      </c>
      <c r="G55" s="448" t="s">
        <v>3641</v>
      </c>
      <c r="H55" s="449"/>
    </row>
    <row r="56" spans="1:8" s="30" customFormat="1" ht="12.75" customHeight="1">
      <c r="A56" s="52" t="s">
        <v>3642</v>
      </c>
      <c r="B56" s="392" t="s">
        <v>3643</v>
      </c>
      <c r="C56" s="392" t="s">
        <v>3644</v>
      </c>
      <c r="D56" s="393" t="s">
        <v>3645</v>
      </c>
      <c r="E56" s="54">
        <v>4855</v>
      </c>
      <c r="F56" s="393" t="s">
        <v>3132</v>
      </c>
      <c r="G56" s="448" t="s">
        <v>3646</v>
      </c>
      <c r="H56" s="449"/>
    </row>
    <row r="57" spans="1:8" s="30" customFormat="1" ht="12.75">
      <c r="A57" s="52" t="s">
        <v>3647</v>
      </c>
      <c r="B57" s="392" t="s">
        <v>3648</v>
      </c>
      <c r="C57" s="392" t="s">
        <v>3649</v>
      </c>
      <c r="D57" s="393" t="s">
        <v>3650</v>
      </c>
      <c r="E57" s="54">
        <v>4893</v>
      </c>
      <c r="F57" s="393" t="s">
        <v>1933</v>
      </c>
      <c r="G57" s="452" t="s">
        <v>3651</v>
      </c>
      <c r="H57" s="453"/>
    </row>
    <row r="58" spans="1:8" s="30" customFormat="1" ht="13.5" thickBot="1">
      <c r="A58" s="55" t="s">
        <v>3652</v>
      </c>
      <c r="B58" s="365" t="s">
        <v>3653</v>
      </c>
      <c r="C58" s="365" t="s">
        <v>3654</v>
      </c>
      <c r="D58" s="395" t="s">
        <v>3655</v>
      </c>
      <c r="E58" s="57">
        <v>4870</v>
      </c>
      <c r="F58" s="56" t="s">
        <v>2122</v>
      </c>
      <c r="G58" s="454" t="s">
        <v>3656</v>
      </c>
      <c r="H58" s="455"/>
    </row>
    <row r="59" spans="1:8" s="30" customFormat="1" ht="12.75">
      <c r="A59" s="48"/>
      <c r="B59" s="83"/>
      <c r="C59" s="83"/>
      <c r="D59" s="49"/>
      <c r="E59" s="50"/>
      <c r="F59" s="49"/>
      <c r="G59" s="49"/>
      <c r="H59" s="51"/>
    </row>
  </sheetData>
  <sheetProtection/>
  <mergeCells count="63"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B8:E8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E17:H17"/>
    <mergeCell ref="E18:F18"/>
    <mergeCell ref="B19:H19"/>
    <mergeCell ref="B21:H21"/>
    <mergeCell ref="A25:B25"/>
    <mergeCell ref="D25:F25"/>
    <mergeCell ref="G25:H25"/>
    <mergeCell ref="B22:H22"/>
    <mergeCell ref="A26:B26"/>
    <mergeCell ref="D26:F26"/>
    <mergeCell ref="G26:H26"/>
    <mergeCell ref="G28:H28"/>
    <mergeCell ref="G29:H29"/>
    <mergeCell ref="G41:H41"/>
    <mergeCell ref="G30:H30"/>
    <mergeCell ref="G31:H31"/>
    <mergeCell ref="G32:H32"/>
    <mergeCell ref="G33:H33"/>
    <mergeCell ref="G42:H42"/>
    <mergeCell ref="G43:H43"/>
    <mergeCell ref="G44:H44"/>
    <mergeCell ref="G45:H45"/>
    <mergeCell ref="G57:H57"/>
    <mergeCell ref="G58:H58"/>
    <mergeCell ref="G49:H49"/>
    <mergeCell ref="G53:H53"/>
    <mergeCell ref="G54:H54"/>
    <mergeCell ref="G50:H50"/>
    <mergeCell ref="G34:H34"/>
    <mergeCell ref="G35:H35"/>
    <mergeCell ref="G36:H36"/>
    <mergeCell ref="G37:H37"/>
    <mergeCell ref="G38:H38"/>
    <mergeCell ref="G39:H39"/>
    <mergeCell ref="G51:H51"/>
    <mergeCell ref="G52:H52"/>
    <mergeCell ref="G55:H55"/>
    <mergeCell ref="G56:H56"/>
    <mergeCell ref="G40:H40"/>
    <mergeCell ref="B23:H23"/>
    <mergeCell ref="B33:F33"/>
    <mergeCell ref="G46:H46"/>
    <mergeCell ref="G47:H47"/>
    <mergeCell ref="G48:H48"/>
  </mergeCells>
  <hyperlinks>
    <hyperlink ref="A2:B2" location="Overview!A1" tooltip="Go to Trail Network Overview sheet" display="Trail Network Overview"/>
    <hyperlink ref="D4:E4" location="ArkansasRP!A1" display="Arkansas River Pueblo"/>
    <hyperlink ref="B8:E8" r:id="rId1" display="www.pueblo.us Trail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57421875" style="1" bestFit="1" customWidth="1"/>
    <col min="4" max="4" width="18.42187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9.57421875" style="0" customWidth="1"/>
  </cols>
  <sheetData>
    <row r="1" spans="1:8" ht="24" customHeight="1">
      <c r="A1" s="478" t="s">
        <v>793</v>
      </c>
      <c r="B1" s="479"/>
      <c r="C1" s="480" t="s">
        <v>281</v>
      </c>
      <c r="D1" s="481"/>
      <c r="E1" s="481"/>
      <c r="F1" s="481"/>
      <c r="G1" s="481"/>
      <c r="H1" s="481"/>
    </row>
    <row r="2" spans="1:8" ht="26.25" customHeight="1">
      <c r="A2" s="8"/>
      <c r="B2" s="6"/>
      <c r="C2" s="480" t="s">
        <v>792</v>
      </c>
      <c r="D2" s="484"/>
      <c r="E2" s="484"/>
      <c r="F2" s="484"/>
      <c r="G2" s="484"/>
      <c r="H2" s="484"/>
    </row>
    <row r="3" spans="1:8" ht="12.75">
      <c r="A3" s="483" t="s">
        <v>928</v>
      </c>
      <c r="B3" s="483"/>
      <c r="C3" s="109"/>
      <c r="D3" s="22"/>
      <c r="E3" s="22"/>
      <c r="F3" s="22"/>
      <c r="G3" s="22"/>
      <c r="H3" s="22"/>
    </row>
    <row r="4" spans="1:7" ht="12.75">
      <c r="A4" s="483"/>
      <c r="B4" s="483"/>
      <c r="C4" s="22"/>
      <c r="D4" s="22"/>
      <c r="E4" s="22"/>
      <c r="F4" s="22"/>
      <c r="G4" s="22"/>
    </row>
    <row r="5" spans="1:9" ht="12.75">
      <c r="A5" s="105" t="s">
        <v>2098</v>
      </c>
      <c r="B5" s="198" t="s">
        <v>280</v>
      </c>
      <c r="C5" s="29" t="s">
        <v>2119</v>
      </c>
      <c r="D5" s="483" t="s">
        <v>2856</v>
      </c>
      <c r="E5" s="483"/>
      <c r="F5" s="29" t="s">
        <v>2124</v>
      </c>
      <c r="G5" s="542"/>
      <c r="H5" s="542"/>
      <c r="I5" s="30"/>
    </row>
    <row r="6" spans="1:9" ht="12.75">
      <c r="A6" s="39"/>
      <c r="B6" s="38"/>
      <c r="C6" s="29"/>
      <c r="D6" s="483" t="s">
        <v>786</v>
      </c>
      <c r="E6" s="483"/>
      <c r="F6" s="483"/>
      <c r="G6" s="542"/>
      <c r="H6" s="542"/>
      <c r="I6" s="30"/>
    </row>
    <row r="7" spans="1:6" ht="14.25" customHeight="1">
      <c r="A7" s="29" t="s">
        <v>2114</v>
      </c>
      <c r="B7" s="77">
        <f>COUNT(E28:E40)</f>
        <v>13</v>
      </c>
      <c r="C7"/>
      <c r="D7" s="2" t="s">
        <v>791</v>
      </c>
      <c r="E7" s="146"/>
      <c r="F7" s="105" t="s">
        <v>2080</v>
      </c>
    </row>
    <row r="8" spans="1:8" ht="12.75">
      <c r="A8" s="39"/>
      <c r="B8" s="77"/>
      <c r="C8" s="77"/>
      <c r="D8" s="77"/>
      <c r="F8" s="154">
        <v>40008</v>
      </c>
      <c r="G8" s="616"/>
      <c r="H8" s="616"/>
    </row>
    <row r="9" spans="1:8" ht="12.75">
      <c r="A9" s="105" t="s">
        <v>2945</v>
      </c>
      <c r="B9" s="565" t="s">
        <v>1199</v>
      </c>
      <c r="C9" s="565"/>
      <c r="D9" s="565"/>
      <c r="E9" s="565"/>
      <c r="F9" s="122" t="s">
        <v>690</v>
      </c>
      <c r="G9" s="616"/>
      <c r="H9" s="616"/>
    </row>
    <row r="10" spans="1:8" ht="13.5" thickBot="1">
      <c r="A10" s="39"/>
      <c r="B10" s="583"/>
      <c r="C10" s="583"/>
      <c r="D10" s="583"/>
      <c r="E10" s="583"/>
      <c r="F10" s="123"/>
      <c r="G10" s="617"/>
      <c r="H10" s="617"/>
    </row>
    <row r="11" spans="1:8" ht="12.75">
      <c r="A11" s="490" t="s">
        <v>938</v>
      </c>
      <c r="B11" s="491"/>
      <c r="C11" s="491"/>
      <c r="D11" s="491"/>
      <c r="E11" s="491"/>
      <c r="F11" s="491"/>
      <c r="G11" s="491"/>
      <c r="H11" s="492"/>
    </row>
    <row r="12" spans="1:8" ht="13.5" thickBot="1">
      <c r="A12" s="493" t="s">
        <v>2100</v>
      </c>
      <c r="B12" s="494"/>
      <c r="C12" s="471" t="s">
        <v>2101</v>
      </c>
      <c r="D12" s="472"/>
      <c r="E12" s="472" t="s">
        <v>2102</v>
      </c>
      <c r="F12" s="472"/>
      <c r="G12" s="103"/>
      <c r="H12" s="114" t="s">
        <v>935</v>
      </c>
    </row>
    <row r="13" spans="1:8" ht="13.5" thickBot="1">
      <c r="A13" s="473"/>
      <c r="B13" s="473"/>
      <c r="C13" s="473">
        <v>6.5</v>
      </c>
      <c r="D13" s="474"/>
      <c r="E13" s="473">
        <v>6.3</v>
      </c>
      <c r="F13" s="473"/>
      <c r="G13" s="161"/>
      <c r="H13" s="166"/>
    </row>
    <row r="14" spans="1:8" ht="12.75">
      <c r="A14" s="475" t="s">
        <v>939</v>
      </c>
      <c r="B14" s="567"/>
      <c r="C14" s="567"/>
      <c r="D14" s="567"/>
      <c r="E14" s="567"/>
      <c r="F14" s="567"/>
      <c r="G14" s="567"/>
      <c r="H14" s="568"/>
    </row>
    <row r="15" spans="1:8" ht="13.5" thickBot="1">
      <c r="A15" s="13" t="s">
        <v>2103</v>
      </c>
      <c r="B15" s="14" t="s">
        <v>2104</v>
      </c>
      <c r="C15" s="15" t="s">
        <v>2105</v>
      </c>
      <c r="D15" s="14" t="s">
        <v>2106</v>
      </c>
      <c r="E15" s="14" t="s">
        <v>2107</v>
      </c>
      <c r="F15" s="14" t="s">
        <v>940</v>
      </c>
      <c r="G15" s="14" t="s">
        <v>949</v>
      </c>
      <c r="H15" s="115" t="s">
        <v>2108</v>
      </c>
    </row>
    <row r="16" spans="1:8" s="7" customFormat="1" ht="12.75">
      <c r="A16" s="23">
        <f>E28</f>
        <v>6100</v>
      </c>
      <c r="B16" s="23">
        <f>E40</f>
        <v>6384</v>
      </c>
      <c r="C16" s="24">
        <f>E28</f>
        <v>6100</v>
      </c>
      <c r="D16" s="24">
        <f>E40</f>
        <v>6384</v>
      </c>
      <c r="E16" s="24">
        <f>B16-A16</f>
        <v>284</v>
      </c>
      <c r="F16" s="24">
        <v>370</v>
      </c>
      <c r="G16" s="24"/>
      <c r="H16" s="3">
        <v>1</v>
      </c>
    </row>
    <row r="17" spans="1:8" s="7" customFormat="1" ht="12.75">
      <c r="A17" s="21"/>
      <c r="B17" s="21"/>
      <c r="C17" s="18"/>
      <c r="D17" s="19"/>
      <c r="E17" s="19"/>
      <c r="F17" s="19"/>
      <c r="G17" s="19"/>
      <c r="H17" s="19"/>
    </row>
    <row r="18" spans="1:8" s="7" customFormat="1" ht="12.75">
      <c r="A18" s="36" t="s">
        <v>945</v>
      </c>
      <c r="B18" s="467" t="s">
        <v>790</v>
      </c>
      <c r="C18" s="467"/>
      <c r="D18" s="107" t="s">
        <v>948</v>
      </c>
      <c r="E18" s="468" t="s">
        <v>761</v>
      </c>
      <c r="F18" s="468"/>
      <c r="G18" s="468"/>
      <c r="H18" s="468"/>
    </row>
    <row r="19" spans="1:8" s="7" customFormat="1" ht="12.75">
      <c r="A19" s="21"/>
      <c r="B19" s="21"/>
      <c r="C19" s="18"/>
      <c r="D19" s="107" t="s">
        <v>2115</v>
      </c>
      <c r="E19" s="181" t="s">
        <v>789</v>
      </c>
      <c r="F19" s="19"/>
      <c r="G19" s="352" t="s">
        <v>3116</v>
      </c>
      <c r="H19" s="380">
        <v>170</v>
      </c>
    </row>
    <row r="20" spans="1:8" s="7" customFormat="1" ht="12.75" customHeight="1">
      <c r="A20" s="36" t="s">
        <v>946</v>
      </c>
      <c r="B20" s="464" t="s">
        <v>787</v>
      </c>
      <c r="C20" s="464"/>
      <c r="D20" s="464"/>
      <c r="E20" s="464"/>
      <c r="F20" s="464"/>
      <c r="G20" s="464"/>
      <c r="H20" s="464"/>
    </row>
    <row r="21" spans="1:8" s="7" customFormat="1" ht="12.75">
      <c r="A21" s="21"/>
      <c r="B21" s="21"/>
      <c r="C21" s="18"/>
      <c r="D21" s="19"/>
      <c r="E21" s="19"/>
      <c r="F21" s="19"/>
      <c r="G21" s="19"/>
      <c r="H21" s="19"/>
    </row>
    <row r="22" spans="1:8" s="7" customFormat="1" ht="12.75">
      <c r="A22" s="36" t="s">
        <v>947</v>
      </c>
      <c r="B22" s="464" t="s">
        <v>788</v>
      </c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541" t="s">
        <v>941</v>
      </c>
      <c r="B24" s="541"/>
      <c r="C24" s="106" t="s">
        <v>942</v>
      </c>
      <c r="D24" s="541" t="s">
        <v>943</v>
      </c>
      <c r="E24" s="541"/>
      <c r="F24" s="541"/>
      <c r="G24" s="541" t="s">
        <v>944</v>
      </c>
      <c r="H24" s="541"/>
    </row>
    <row r="25" spans="1:8" ht="12.75">
      <c r="A25" s="622" t="s">
        <v>2084</v>
      </c>
      <c r="B25" s="622"/>
      <c r="C25" s="199" t="s">
        <v>2085</v>
      </c>
      <c r="D25" s="464" t="s">
        <v>1171</v>
      </c>
      <c r="E25" s="465"/>
      <c r="F25" s="465"/>
      <c r="G25" s="518" t="s">
        <v>1172</v>
      </c>
      <c r="H25" s="51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25.5" customHeight="1">
      <c r="A28" s="61" t="s">
        <v>282</v>
      </c>
      <c r="B28" s="78" t="s">
        <v>283</v>
      </c>
      <c r="C28" s="78" t="s">
        <v>1641</v>
      </c>
      <c r="D28" s="62" t="s">
        <v>1293</v>
      </c>
      <c r="E28" s="63">
        <v>6100</v>
      </c>
      <c r="F28" s="62" t="s">
        <v>2122</v>
      </c>
      <c r="G28" s="500" t="s">
        <v>1637</v>
      </c>
      <c r="H28" s="461"/>
    </row>
    <row r="29" spans="1:8" s="30" customFormat="1" ht="52.5" customHeight="1">
      <c r="A29" s="52" t="s">
        <v>1638</v>
      </c>
      <c r="B29" s="79" t="s">
        <v>1639</v>
      </c>
      <c r="C29" s="79" t="s">
        <v>1640</v>
      </c>
      <c r="D29" s="53" t="s">
        <v>1642</v>
      </c>
      <c r="E29" s="54">
        <v>6129</v>
      </c>
      <c r="F29" s="53" t="s">
        <v>2122</v>
      </c>
      <c r="G29" s="498" t="s">
        <v>1648</v>
      </c>
      <c r="H29" s="453"/>
    </row>
    <row r="30" spans="1:8" ht="12.75">
      <c r="A30" s="65" t="s">
        <v>1643</v>
      </c>
      <c r="B30" s="81" t="s">
        <v>1644</v>
      </c>
      <c r="C30" s="79" t="s">
        <v>1645</v>
      </c>
      <c r="D30" s="66" t="s">
        <v>1646</v>
      </c>
      <c r="E30" s="67">
        <v>6138</v>
      </c>
      <c r="F30" s="66" t="s">
        <v>2122</v>
      </c>
      <c r="G30" s="511" t="s">
        <v>1647</v>
      </c>
      <c r="H30" s="512"/>
    </row>
    <row r="31" spans="1:8" s="30" customFormat="1" ht="12.75">
      <c r="A31" s="52" t="s">
        <v>1649</v>
      </c>
      <c r="B31" s="79" t="s">
        <v>1650</v>
      </c>
      <c r="C31" s="79" t="s">
        <v>1651</v>
      </c>
      <c r="D31" s="53" t="s">
        <v>1652</v>
      </c>
      <c r="E31" s="54">
        <v>6141</v>
      </c>
      <c r="F31" s="53" t="s">
        <v>2091</v>
      </c>
      <c r="G31" s="498" t="s">
        <v>1653</v>
      </c>
      <c r="H31" s="453"/>
    </row>
    <row r="32" spans="1:8" s="30" customFormat="1" ht="12.75">
      <c r="A32" s="52" t="s">
        <v>1654</v>
      </c>
      <c r="B32" s="79" t="s">
        <v>1657</v>
      </c>
      <c r="C32" s="79" t="s">
        <v>1662</v>
      </c>
      <c r="D32" s="53" t="s">
        <v>1655</v>
      </c>
      <c r="E32" s="54">
        <v>6177</v>
      </c>
      <c r="F32" s="53" t="s">
        <v>2091</v>
      </c>
      <c r="G32" s="498" t="s">
        <v>1656</v>
      </c>
      <c r="H32" s="453"/>
    </row>
    <row r="33" spans="1:8" s="30" customFormat="1" ht="12.75">
      <c r="A33" s="52" t="s">
        <v>1658</v>
      </c>
      <c r="B33" s="79" t="s">
        <v>1659</v>
      </c>
      <c r="C33" s="79" t="s">
        <v>1660</v>
      </c>
      <c r="D33" s="53" t="s">
        <v>1655</v>
      </c>
      <c r="E33" s="54">
        <v>6265</v>
      </c>
      <c r="F33" s="53" t="s">
        <v>2091</v>
      </c>
      <c r="G33" s="498" t="s">
        <v>1661</v>
      </c>
      <c r="H33" s="453"/>
    </row>
    <row r="34" spans="1:8" s="30" customFormat="1" ht="12.75">
      <c r="A34" s="52" t="s">
        <v>1668</v>
      </c>
      <c r="B34" s="79" t="s">
        <v>1664</v>
      </c>
      <c r="C34" s="79" t="s">
        <v>1665</v>
      </c>
      <c r="D34" s="53" t="s">
        <v>1667</v>
      </c>
      <c r="E34" s="54">
        <v>6280</v>
      </c>
      <c r="F34" s="53" t="s">
        <v>2122</v>
      </c>
      <c r="G34" s="498" t="s">
        <v>1666</v>
      </c>
      <c r="H34" s="453"/>
    </row>
    <row r="35" spans="1:8" s="30" customFormat="1" ht="12.75">
      <c r="A35" s="52" t="s">
        <v>1669</v>
      </c>
      <c r="B35" s="79" t="s">
        <v>1670</v>
      </c>
      <c r="C35" s="79" t="s">
        <v>1671</v>
      </c>
      <c r="D35" s="53" t="s">
        <v>1672</v>
      </c>
      <c r="E35" s="54">
        <v>6267</v>
      </c>
      <c r="F35" s="53" t="s">
        <v>2122</v>
      </c>
      <c r="G35" s="498" t="s">
        <v>1673</v>
      </c>
      <c r="H35" s="453"/>
    </row>
    <row r="36" spans="1:8" s="30" customFormat="1" ht="12.75">
      <c r="A36" s="52" t="s">
        <v>1684</v>
      </c>
      <c r="B36" s="79" t="s">
        <v>1685</v>
      </c>
      <c r="C36" s="79" t="s">
        <v>1686</v>
      </c>
      <c r="D36" s="53" t="s">
        <v>1687</v>
      </c>
      <c r="E36" s="54">
        <v>6327</v>
      </c>
      <c r="F36" s="53" t="s">
        <v>1688</v>
      </c>
      <c r="G36" s="498" t="s">
        <v>1689</v>
      </c>
      <c r="H36" s="453"/>
    </row>
    <row r="37" spans="1:8" s="30" customFormat="1" ht="12.75">
      <c r="A37" s="52" t="s">
        <v>1674</v>
      </c>
      <c r="B37" s="79" t="s">
        <v>1675</v>
      </c>
      <c r="C37" s="79" t="s">
        <v>1676</v>
      </c>
      <c r="D37" s="53" t="s">
        <v>1677</v>
      </c>
      <c r="E37" s="54">
        <v>6330</v>
      </c>
      <c r="F37" s="53" t="s">
        <v>2122</v>
      </c>
      <c r="G37" s="498" t="s">
        <v>1678</v>
      </c>
      <c r="H37" s="453"/>
    </row>
    <row r="38" spans="1:8" s="30" customFormat="1" ht="12.75">
      <c r="A38" s="52" t="s">
        <v>1690</v>
      </c>
      <c r="B38" s="79" t="s">
        <v>1691</v>
      </c>
      <c r="C38" s="79" t="s">
        <v>1692</v>
      </c>
      <c r="D38" s="53" t="s">
        <v>1693</v>
      </c>
      <c r="E38" s="54">
        <v>6481</v>
      </c>
      <c r="F38" s="53" t="s">
        <v>1688</v>
      </c>
      <c r="G38" s="498" t="s">
        <v>1694</v>
      </c>
      <c r="H38" s="453"/>
    </row>
    <row r="39" spans="1:8" s="30" customFormat="1" ht="12.75">
      <c r="A39" s="52" t="s">
        <v>1191</v>
      </c>
      <c r="B39" s="79" t="s">
        <v>1679</v>
      </c>
      <c r="C39" s="79" t="s">
        <v>1680</v>
      </c>
      <c r="D39" s="53" t="s">
        <v>1192</v>
      </c>
      <c r="E39" s="54">
        <v>6384</v>
      </c>
      <c r="F39" s="53" t="s">
        <v>2091</v>
      </c>
      <c r="G39" s="498" t="s">
        <v>1681</v>
      </c>
      <c r="H39" s="453"/>
    </row>
    <row r="40" spans="1:8" s="30" customFormat="1" ht="13.5" thickBot="1">
      <c r="A40" s="55" t="s">
        <v>1682</v>
      </c>
      <c r="B40" s="80" t="s">
        <v>1679</v>
      </c>
      <c r="C40" s="80" t="s">
        <v>1683</v>
      </c>
      <c r="D40" s="56" t="s">
        <v>757</v>
      </c>
      <c r="E40" s="57">
        <v>6384</v>
      </c>
      <c r="F40" s="56" t="s">
        <v>2122</v>
      </c>
      <c r="G40" s="499" t="s">
        <v>756</v>
      </c>
      <c r="H40" s="455"/>
    </row>
  </sheetData>
  <sheetProtection/>
  <mergeCells count="42">
    <mergeCell ref="A3:B3"/>
    <mergeCell ref="A1:B1"/>
    <mergeCell ref="A11:H11"/>
    <mergeCell ref="A12:B12"/>
    <mergeCell ref="C12:D12"/>
    <mergeCell ref="E12:F12"/>
    <mergeCell ref="C1:H1"/>
    <mergeCell ref="D5:E5"/>
    <mergeCell ref="A4:B4"/>
    <mergeCell ref="C2:H2"/>
    <mergeCell ref="G40:H40"/>
    <mergeCell ref="G24:H24"/>
    <mergeCell ref="G25:H25"/>
    <mergeCell ref="G35:H35"/>
    <mergeCell ref="G39:H39"/>
    <mergeCell ref="G38:H38"/>
    <mergeCell ref="G36:H36"/>
    <mergeCell ref="G33:H33"/>
    <mergeCell ref="G37:H37"/>
    <mergeCell ref="G34:H34"/>
    <mergeCell ref="G27:H27"/>
    <mergeCell ref="G31:H31"/>
    <mergeCell ref="G28:H28"/>
    <mergeCell ref="G29:H29"/>
    <mergeCell ref="G30:H30"/>
    <mergeCell ref="G32:H32"/>
    <mergeCell ref="D6:F6"/>
    <mergeCell ref="B9:E10"/>
    <mergeCell ref="G5:H6"/>
    <mergeCell ref="B20:H20"/>
    <mergeCell ref="A14:H14"/>
    <mergeCell ref="A13:B13"/>
    <mergeCell ref="C13:D13"/>
    <mergeCell ref="E13:F13"/>
    <mergeCell ref="G8:H10"/>
    <mergeCell ref="A25:B25"/>
    <mergeCell ref="D24:F24"/>
    <mergeCell ref="D25:F25"/>
    <mergeCell ref="B18:C18"/>
    <mergeCell ref="E18:H18"/>
    <mergeCell ref="B22:H22"/>
    <mergeCell ref="A24:B24"/>
  </mergeCells>
  <hyperlinks>
    <hyperlink ref="A3:B3" location="Overview!A1" tooltip="Go to Trail Network Overview sheet" display="Trail Network Overview"/>
    <hyperlink ref="D5:E5" location="Homestead!A1" display="Homestead Trail"/>
    <hyperlink ref="D6:F6" location="SantaFeM!A1" display="Santa Fe M Trail"/>
    <hyperlink ref="D7" location="ShooksRun!A1" display="Shooks Run Trail"/>
    <hyperlink ref="B9:E10" r:id="rId1" display="Rock Island Line Wayfinding PDF"/>
  </hyperlinks>
  <printOptions/>
  <pageMargins left="1" right="0.75" top="1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57421875" style="1" bestFit="1" customWidth="1"/>
    <col min="4" max="4" width="18.42187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9.57421875" style="0" customWidth="1"/>
  </cols>
  <sheetData>
    <row r="1" spans="1:8" ht="24" customHeight="1">
      <c r="A1" s="478" t="s">
        <v>1208</v>
      </c>
      <c r="B1" s="479"/>
      <c r="C1" s="480" t="s">
        <v>1209</v>
      </c>
      <c r="D1" s="481"/>
      <c r="E1" s="481"/>
      <c r="F1" s="481"/>
      <c r="G1" s="481"/>
      <c r="H1" s="481"/>
    </row>
    <row r="2" spans="1:8" ht="26.25" customHeight="1">
      <c r="A2" s="8"/>
      <c r="B2" s="6"/>
      <c r="C2" s="480" t="s">
        <v>371</v>
      </c>
      <c r="D2" s="484"/>
      <c r="E2" s="484"/>
      <c r="F2" s="484"/>
      <c r="G2" s="484"/>
      <c r="H2" s="484"/>
    </row>
    <row r="3" spans="1:8" ht="12.75">
      <c r="A3" s="483" t="s">
        <v>928</v>
      </c>
      <c r="B3" s="483"/>
      <c r="C3" s="109"/>
      <c r="D3" s="22"/>
      <c r="E3" s="22"/>
      <c r="F3" s="22"/>
      <c r="G3" s="22"/>
      <c r="H3" s="22"/>
    </row>
    <row r="4" spans="1:7" ht="12.75">
      <c r="A4" s="483"/>
      <c r="B4" s="483"/>
      <c r="C4" s="22"/>
      <c r="D4" s="22"/>
      <c r="E4" s="22"/>
      <c r="F4" s="22"/>
      <c r="G4" s="22"/>
    </row>
    <row r="5" spans="1:9" ht="12.75">
      <c r="A5" s="105" t="s">
        <v>2098</v>
      </c>
      <c r="B5" s="41" t="s">
        <v>1210</v>
      </c>
      <c r="C5" s="29" t="s">
        <v>2119</v>
      </c>
      <c r="D5" s="483" t="s">
        <v>1079</v>
      </c>
      <c r="E5" s="483"/>
      <c r="F5" s="29" t="s">
        <v>2124</v>
      </c>
      <c r="G5" s="542"/>
      <c r="H5" s="542"/>
      <c r="I5" s="30"/>
    </row>
    <row r="6" spans="1:9" ht="12.75">
      <c r="A6" s="39"/>
      <c r="B6" s="38"/>
      <c r="C6" s="29"/>
      <c r="D6" s="483"/>
      <c r="E6" s="483"/>
      <c r="F6" s="483"/>
      <c r="G6" s="542"/>
      <c r="H6" s="542"/>
      <c r="I6" s="30"/>
    </row>
    <row r="7" spans="1:6" ht="14.25" customHeight="1">
      <c r="A7" s="29" t="s">
        <v>2114</v>
      </c>
      <c r="B7" s="77">
        <f>COUNT(E28:E32)</f>
        <v>5</v>
      </c>
      <c r="C7"/>
      <c r="D7" s="2"/>
      <c r="E7" s="146"/>
      <c r="F7" s="105" t="s">
        <v>2080</v>
      </c>
    </row>
    <row r="8" spans="1:8" ht="12.75">
      <c r="A8" s="39"/>
      <c r="B8" s="77"/>
      <c r="C8" s="77"/>
      <c r="D8" s="77"/>
      <c r="F8" s="154">
        <v>40076</v>
      </c>
      <c r="G8" s="616"/>
      <c r="H8" s="616"/>
    </row>
    <row r="9" spans="1:8" ht="12.75">
      <c r="A9" s="105" t="s">
        <v>2945</v>
      </c>
      <c r="B9" s="565" t="s">
        <v>2618</v>
      </c>
      <c r="C9" s="565"/>
      <c r="D9" s="191"/>
      <c r="E9" s="191"/>
      <c r="F9" s="122" t="s">
        <v>690</v>
      </c>
      <c r="G9" s="616"/>
      <c r="H9" s="616"/>
    </row>
    <row r="10" spans="1:8" ht="13.5" thickBot="1">
      <c r="A10" s="39"/>
      <c r="B10" s="155"/>
      <c r="C10" s="155"/>
      <c r="D10" s="155"/>
      <c r="E10" s="155"/>
      <c r="F10" s="123"/>
      <c r="G10" s="617"/>
      <c r="H10" s="617"/>
    </row>
    <row r="11" spans="1:8" ht="12.75">
      <c r="A11" s="490" t="s">
        <v>938</v>
      </c>
      <c r="B11" s="491"/>
      <c r="C11" s="491"/>
      <c r="D11" s="491"/>
      <c r="E11" s="491"/>
      <c r="F11" s="491"/>
      <c r="G11" s="491"/>
      <c r="H11" s="492"/>
    </row>
    <row r="12" spans="1:8" ht="13.5" thickBot="1">
      <c r="A12" s="493" t="s">
        <v>2100</v>
      </c>
      <c r="B12" s="494"/>
      <c r="C12" s="471" t="s">
        <v>2101</v>
      </c>
      <c r="D12" s="472"/>
      <c r="E12" s="472" t="s">
        <v>2102</v>
      </c>
      <c r="F12" s="472"/>
      <c r="G12" s="103"/>
      <c r="H12" s="114" t="s">
        <v>935</v>
      </c>
    </row>
    <row r="13" spans="1:8" ht="13.5" thickBot="1">
      <c r="A13" s="473"/>
      <c r="B13" s="473"/>
      <c r="C13" s="473">
        <v>9.1</v>
      </c>
      <c r="D13" s="474"/>
      <c r="E13" s="473">
        <v>9</v>
      </c>
      <c r="F13" s="473"/>
      <c r="G13" s="161"/>
      <c r="H13" s="166"/>
    </row>
    <row r="14" spans="1:8" ht="12.75">
      <c r="A14" s="475" t="s">
        <v>939</v>
      </c>
      <c r="B14" s="567"/>
      <c r="C14" s="567"/>
      <c r="D14" s="567"/>
      <c r="E14" s="567"/>
      <c r="F14" s="567"/>
      <c r="G14" s="567"/>
      <c r="H14" s="568"/>
    </row>
    <row r="15" spans="1:8" ht="13.5" thickBot="1">
      <c r="A15" s="13" t="s">
        <v>2103</v>
      </c>
      <c r="B15" s="14" t="s">
        <v>2104</v>
      </c>
      <c r="C15" s="15" t="s">
        <v>2105</v>
      </c>
      <c r="D15" s="14" t="s">
        <v>2106</v>
      </c>
      <c r="E15" s="14" t="s">
        <v>2107</v>
      </c>
      <c r="F15" s="14" t="s">
        <v>940</v>
      </c>
      <c r="G15" s="14" t="s">
        <v>949</v>
      </c>
      <c r="H15" s="115" t="s">
        <v>2108</v>
      </c>
    </row>
    <row r="16" spans="1:8" s="7" customFormat="1" ht="12.75">
      <c r="A16" s="23">
        <f>E28</f>
        <v>6851</v>
      </c>
      <c r="B16" s="23">
        <f>E32</f>
        <v>6818</v>
      </c>
      <c r="C16" s="24">
        <v>6850</v>
      </c>
      <c r="D16" s="24">
        <f>E32</f>
        <v>6818</v>
      </c>
      <c r="E16" s="24">
        <f>B16-A16</f>
        <v>-33</v>
      </c>
      <c r="F16" s="24">
        <v>74</v>
      </c>
      <c r="G16" s="24"/>
      <c r="H16" s="3">
        <v>0</v>
      </c>
    </row>
    <row r="17" spans="1:8" s="7" customFormat="1" ht="12.75">
      <c r="A17" s="21"/>
      <c r="B17" s="21"/>
      <c r="C17" s="18"/>
      <c r="D17" s="19"/>
      <c r="E17" s="19"/>
      <c r="F17" s="19"/>
      <c r="G17" s="19"/>
      <c r="H17" s="19"/>
    </row>
    <row r="18" spans="1:8" s="7" customFormat="1" ht="12.75">
      <c r="A18" s="36" t="s">
        <v>945</v>
      </c>
      <c r="B18" s="467" t="s">
        <v>790</v>
      </c>
      <c r="C18" s="467"/>
      <c r="D18" s="107" t="s">
        <v>948</v>
      </c>
      <c r="E18" s="468" t="s">
        <v>761</v>
      </c>
      <c r="F18" s="468"/>
      <c r="G18" s="468"/>
      <c r="H18" s="468"/>
    </row>
    <row r="19" spans="1:8" s="7" customFormat="1" ht="12.75">
      <c r="A19" s="21"/>
      <c r="B19" s="21"/>
      <c r="C19" s="18"/>
      <c r="D19" s="107" t="s">
        <v>2115</v>
      </c>
      <c r="E19" s="181" t="s">
        <v>308</v>
      </c>
      <c r="F19" s="181"/>
      <c r="G19" s="352" t="s">
        <v>3116</v>
      </c>
      <c r="H19" s="380">
        <v>171</v>
      </c>
    </row>
    <row r="20" spans="1:8" s="7" customFormat="1" ht="12.75" customHeight="1">
      <c r="A20" s="36" t="s">
        <v>946</v>
      </c>
      <c r="B20" s="464" t="s">
        <v>373</v>
      </c>
      <c r="C20" s="464"/>
      <c r="D20" s="464"/>
      <c r="E20" s="464"/>
      <c r="F20" s="464"/>
      <c r="G20" s="464"/>
      <c r="H20" s="464"/>
    </row>
    <row r="21" spans="1:8" s="7" customFormat="1" ht="12.75">
      <c r="A21" s="21"/>
      <c r="B21" s="21"/>
      <c r="C21" s="18"/>
      <c r="D21" s="19"/>
      <c r="E21" s="19"/>
      <c r="F21" s="19"/>
      <c r="G21" s="19"/>
      <c r="H21" s="19"/>
    </row>
    <row r="22" spans="1:8" s="7" customFormat="1" ht="12.75">
      <c r="A22" s="36" t="s">
        <v>947</v>
      </c>
      <c r="B22" s="464" t="s">
        <v>372</v>
      </c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541" t="s">
        <v>941</v>
      </c>
      <c r="B24" s="541"/>
      <c r="C24" s="106" t="s">
        <v>942</v>
      </c>
      <c r="D24" s="541" t="s">
        <v>943</v>
      </c>
      <c r="E24" s="541"/>
      <c r="F24" s="541"/>
      <c r="G24" s="541" t="s">
        <v>944</v>
      </c>
      <c r="H24" s="541"/>
    </row>
    <row r="25" spans="1:8" ht="12.75">
      <c r="A25" s="544" t="s">
        <v>2078</v>
      </c>
      <c r="B25" s="544"/>
      <c r="C25" s="108" t="s">
        <v>930</v>
      </c>
      <c r="D25" s="464" t="s">
        <v>378</v>
      </c>
      <c r="E25" s="465"/>
      <c r="F25" s="465"/>
      <c r="G25" s="518" t="s">
        <v>377</v>
      </c>
      <c r="H25" s="51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1051</v>
      </c>
      <c r="B28" s="78" t="s">
        <v>1052</v>
      </c>
      <c r="C28" s="78" t="s">
        <v>1053</v>
      </c>
      <c r="D28" s="62" t="s">
        <v>1054</v>
      </c>
      <c r="E28" s="63">
        <v>6851</v>
      </c>
      <c r="F28" s="62" t="s">
        <v>2117</v>
      </c>
      <c r="G28" s="500" t="s">
        <v>1055</v>
      </c>
      <c r="H28" s="461"/>
    </row>
    <row r="29" spans="1:8" s="30" customFormat="1" ht="12.75">
      <c r="A29" s="52" t="s">
        <v>1056</v>
      </c>
      <c r="B29" s="79" t="s">
        <v>1062</v>
      </c>
      <c r="C29" s="79" t="s">
        <v>1063</v>
      </c>
      <c r="D29" s="53" t="s">
        <v>1057</v>
      </c>
      <c r="E29" s="54">
        <v>6850</v>
      </c>
      <c r="F29" s="53" t="s">
        <v>1247</v>
      </c>
      <c r="G29" s="498" t="s">
        <v>1058</v>
      </c>
      <c r="H29" s="453"/>
    </row>
    <row r="30" spans="1:8" ht="12.75">
      <c r="A30" s="65" t="s">
        <v>1059</v>
      </c>
      <c r="B30" s="81" t="s">
        <v>1080</v>
      </c>
      <c r="C30" s="79" t="s">
        <v>1081</v>
      </c>
      <c r="D30" s="66" t="s">
        <v>1060</v>
      </c>
      <c r="E30" s="67">
        <v>6865</v>
      </c>
      <c r="F30" s="66" t="s">
        <v>2122</v>
      </c>
      <c r="G30" s="511" t="s">
        <v>1061</v>
      </c>
      <c r="H30" s="512"/>
    </row>
    <row r="31" spans="1:8" s="30" customFormat="1" ht="12.75">
      <c r="A31" s="52" t="s">
        <v>1064</v>
      </c>
      <c r="B31" s="79" t="s">
        <v>1065</v>
      </c>
      <c r="C31" s="79" t="s">
        <v>1066</v>
      </c>
      <c r="D31" s="53" t="s">
        <v>1067</v>
      </c>
      <c r="E31" s="54">
        <v>6900</v>
      </c>
      <c r="F31" s="53" t="s">
        <v>1068</v>
      </c>
      <c r="G31" s="498" t="s">
        <v>1069</v>
      </c>
      <c r="H31" s="453"/>
    </row>
    <row r="32" spans="1:8" s="30" customFormat="1" ht="13.5" thickBot="1">
      <c r="A32" s="55" t="s">
        <v>718</v>
      </c>
      <c r="B32" s="80" t="s">
        <v>1070</v>
      </c>
      <c r="C32" s="80" t="s">
        <v>1071</v>
      </c>
      <c r="D32" s="56" t="s">
        <v>1072</v>
      </c>
      <c r="E32" s="57">
        <v>6818</v>
      </c>
      <c r="F32" s="56" t="s">
        <v>2122</v>
      </c>
      <c r="G32" s="499" t="s">
        <v>1073</v>
      </c>
      <c r="H32" s="455"/>
    </row>
    <row r="35" ht="12.75">
      <c r="A35">
        <v>0</v>
      </c>
    </row>
  </sheetData>
  <sheetProtection/>
  <mergeCells count="34">
    <mergeCell ref="G31:H31"/>
    <mergeCell ref="G28:H28"/>
    <mergeCell ref="D6:F6"/>
    <mergeCell ref="G32:H32"/>
    <mergeCell ref="G24:H24"/>
    <mergeCell ref="G25:H25"/>
    <mergeCell ref="G5:H6"/>
    <mergeCell ref="G29:H29"/>
    <mergeCell ref="G30:H30"/>
    <mergeCell ref="A14:H14"/>
    <mergeCell ref="A1:B1"/>
    <mergeCell ref="A11:H11"/>
    <mergeCell ref="A12:B12"/>
    <mergeCell ref="C12:D12"/>
    <mergeCell ref="E12:F12"/>
    <mergeCell ref="C1:H1"/>
    <mergeCell ref="D5:E5"/>
    <mergeCell ref="A4:B4"/>
    <mergeCell ref="C2:H2"/>
    <mergeCell ref="A3:B3"/>
    <mergeCell ref="A13:B13"/>
    <mergeCell ref="C13:D13"/>
    <mergeCell ref="E13:F13"/>
    <mergeCell ref="G8:H10"/>
    <mergeCell ref="B9:C9"/>
    <mergeCell ref="B18:C18"/>
    <mergeCell ref="E18:H18"/>
    <mergeCell ref="B22:H22"/>
    <mergeCell ref="G27:H27"/>
    <mergeCell ref="B20:H20"/>
    <mergeCell ref="D24:F24"/>
    <mergeCell ref="D25:F25"/>
    <mergeCell ref="A24:B24"/>
    <mergeCell ref="A25:B25"/>
  </mergeCells>
  <hyperlinks>
    <hyperlink ref="A3:B3" location="Overview!A1" tooltip="Go to Trail Network Overview sheet" display="Trail Network Overview"/>
    <hyperlink ref="B9:C9" r:id="rId1" display="elpasoco rirt_maps"/>
    <hyperlink ref="D5:E5" location="FalconCity!A1" display="Falcon City"/>
  </hyperlinks>
  <printOptions/>
  <pageMargins left="1" right="0.75" top="1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759</v>
      </c>
      <c r="B1" s="479"/>
      <c r="C1" s="480" t="s">
        <v>760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1167</v>
      </c>
      <c r="D2" s="481"/>
      <c r="E2" s="481"/>
      <c r="F2" s="481"/>
      <c r="G2" s="481"/>
      <c r="H2" s="481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125" t="s">
        <v>329</v>
      </c>
      <c r="C4" s="29" t="s">
        <v>2119</v>
      </c>
      <c r="D4" s="483" t="s">
        <v>1006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29"/>
      <c r="D5" s="483" t="s">
        <v>1832</v>
      </c>
      <c r="E5" s="483"/>
      <c r="F5" s="483"/>
      <c r="G5" s="486"/>
      <c r="H5" s="486"/>
      <c r="I5" s="30"/>
    </row>
    <row r="6" spans="1:8" ht="12.75">
      <c r="A6" s="29" t="s">
        <v>2114</v>
      </c>
      <c r="B6" s="77">
        <f>COUNT(E28:E38)</f>
        <v>10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40040</v>
      </c>
      <c r="G7" s="487"/>
      <c r="H7" s="487"/>
    </row>
    <row r="8" spans="1:8" ht="12.75">
      <c r="A8" s="105" t="s">
        <v>2945</v>
      </c>
      <c r="B8" s="496" t="s">
        <v>2603</v>
      </c>
      <c r="C8" s="496"/>
      <c r="D8" s="189"/>
      <c r="E8" s="189"/>
      <c r="F8" s="122" t="s">
        <v>690</v>
      </c>
      <c r="G8" s="487"/>
      <c r="H8" s="487"/>
    </row>
    <row r="9" spans="1:8" ht="13.5" thickBot="1">
      <c r="A9" s="39"/>
      <c r="B9" s="190"/>
      <c r="C9" s="190"/>
      <c r="D9" s="190"/>
      <c r="E9" s="190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3.8</v>
      </c>
      <c r="D12" s="474"/>
      <c r="E12" s="473">
        <v>3.7</v>
      </c>
      <c r="F12" s="473"/>
      <c r="G12" s="495"/>
      <c r="H12" s="495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6165</v>
      </c>
      <c r="B15" s="23">
        <f>E38</f>
        <v>6366</v>
      </c>
      <c r="C15" s="24">
        <v>6165</v>
      </c>
      <c r="D15" s="24">
        <v>6404</v>
      </c>
      <c r="E15" s="24">
        <f>B15-A15</f>
        <v>201</v>
      </c>
      <c r="F15" s="24">
        <v>489</v>
      </c>
      <c r="G15" s="24">
        <v>288</v>
      </c>
      <c r="H15" s="58">
        <v>3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1565</v>
      </c>
      <c r="C17" s="467"/>
      <c r="D17" s="107" t="s">
        <v>948</v>
      </c>
      <c r="E17" s="468" t="s">
        <v>1166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796</v>
      </c>
      <c r="F18" s="19"/>
      <c r="G18" s="352" t="s">
        <v>3116</v>
      </c>
      <c r="H18" s="380">
        <v>157</v>
      </c>
    </row>
    <row r="19" spans="1:8" s="7" customFormat="1" ht="12.75" customHeight="1">
      <c r="A19" s="36" t="s">
        <v>946</v>
      </c>
      <c r="B19" s="464" t="s">
        <v>290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/>
      <c r="C21" s="464"/>
      <c r="D21" s="464"/>
      <c r="E21" s="464"/>
      <c r="F21" s="464"/>
      <c r="G21" s="464"/>
      <c r="H21" s="464"/>
    </row>
    <row r="22" spans="1:8" s="7" customFormat="1" ht="12.75">
      <c r="A22" s="470"/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497" t="s">
        <v>957</v>
      </c>
      <c r="B25" s="497"/>
      <c r="C25" s="174" t="s">
        <v>957</v>
      </c>
      <c r="D25" s="464" t="s">
        <v>1004</v>
      </c>
      <c r="E25" s="465"/>
      <c r="F25" s="465"/>
      <c r="G25" s="468" t="s">
        <v>1005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2324</v>
      </c>
      <c r="B28" s="78" t="s">
        <v>2325</v>
      </c>
      <c r="C28" s="78" t="s">
        <v>2326</v>
      </c>
      <c r="D28" s="62" t="s">
        <v>1293</v>
      </c>
      <c r="E28" s="63">
        <v>6165</v>
      </c>
      <c r="F28" s="62" t="s">
        <v>2122</v>
      </c>
      <c r="G28" s="500" t="s">
        <v>2327</v>
      </c>
      <c r="H28" s="461"/>
    </row>
    <row r="29" spans="1:8" s="30" customFormat="1" ht="12.75">
      <c r="A29" s="52" t="s">
        <v>2328</v>
      </c>
      <c r="B29" s="79" t="s">
        <v>2329</v>
      </c>
      <c r="C29" s="79" t="s">
        <v>2330</v>
      </c>
      <c r="D29" s="53" t="s">
        <v>2331</v>
      </c>
      <c r="E29" s="54">
        <v>6177</v>
      </c>
      <c r="F29" s="53" t="s">
        <v>2091</v>
      </c>
      <c r="G29" s="498" t="s">
        <v>2332</v>
      </c>
      <c r="H29" s="453"/>
    </row>
    <row r="30" spans="1:8" s="30" customFormat="1" ht="12.75">
      <c r="A30" s="52" t="s">
        <v>2333</v>
      </c>
      <c r="B30" s="79" t="s">
        <v>2334</v>
      </c>
      <c r="C30" s="79" t="s">
        <v>2335</v>
      </c>
      <c r="D30" s="53" t="s">
        <v>2336</v>
      </c>
      <c r="E30" s="54">
        <v>6162</v>
      </c>
      <c r="F30" s="53" t="s">
        <v>2091</v>
      </c>
      <c r="G30" s="498" t="s">
        <v>2337</v>
      </c>
      <c r="H30" s="453"/>
    </row>
    <row r="31" spans="1:8" s="30" customFormat="1" ht="12.75">
      <c r="A31" s="52" t="s">
        <v>2338</v>
      </c>
      <c r="B31" s="79" t="s">
        <v>2345</v>
      </c>
      <c r="C31" s="79" t="s">
        <v>2339</v>
      </c>
      <c r="D31" s="53" t="s">
        <v>2340</v>
      </c>
      <c r="E31" s="54">
        <v>6375</v>
      </c>
      <c r="F31" s="53" t="s">
        <v>2091</v>
      </c>
      <c r="G31" s="498" t="s">
        <v>2341</v>
      </c>
      <c r="H31" s="453"/>
    </row>
    <row r="32" spans="1:8" s="30" customFormat="1" ht="12.75">
      <c r="A32" s="52" t="s">
        <v>2342</v>
      </c>
      <c r="B32" s="79" t="s">
        <v>2343</v>
      </c>
      <c r="C32" s="79" t="s">
        <v>2344</v>
      </c>
      <c r="D32" s="53" t="s">
        <v>2346</v>
      </c>
      <c r="E32" s="54">
        <v>6401</v>
      </c>
      <c r="F32" s="53" t="s">
        <v>2091</v>
      </c>
      <c r="G32" s="498" t="s">
        <v>2347</v>
      </c>
      <c r="H32" s="453"/>
    </row>
    <row r="33" spans="1:8" s="30" customFormat="1" ht="12.75">
      <c r="A33" s="52" t="s">
        <v>2348</v>
      </c>
      <c r="B33" s="79" t="s">
        <v>2349</v>
      </c>
      <c r="C33" s="79" t="s">
        <v>2350</v>
      </c>
      <c r="D33" s="53" t="s">
        <v>2351</v>
      </c>
      <c r="E33" s="54">
        <v>6343</v>
      </c>
      <c r="F33" s="53" t="s">
        <v>1933</v>
      </c>
      <c r="G33" s="498" t="s">
        <v>2352</v>
      </c>
      <c r="H33" s="453"/>
    </row>
    <row r="34" spans="1:8" s="30" customFormat="1" ht="12.75">
      <c r="A34" s="52" t="s">
        <v>2353</v>
      </c>
      <c r="B34" s="79" t="s">
        <v>2354</v>
      </c>
      <c r="C34" s="79" t="s">
        <v>2355</v>
      </c>
      <c r="D34" s="53" t="s">
        <v>2356</v>
      </c>
      <c r="E34" s="54">
        <v>6284</v>
      </c>
      <c r="F34" s="53" t="s">
        <v>2122</v>
      </c>
      <c r="G34" s="498" t="s">
        <v>2357</v>
      </c>
      <c r="H34" s="453"/>
    </row>
    <row r="35" spans="1:8" s="30" customFormat="1" ht="12.75">
      <c r="A35" s="52" t="s">
        <v>2358</v>
      </c>
      <c r="B35" s="79" t="s">
        <v>834</v>
      </c>
      <c r="C35" s="79" t="s">
        <v>835</v>
      </c>
      <c r="D35" s="53" t="s">
        <v>2039</v>
      </c>
      <c r="E35" s="54">
        <v>6279</v>
      </c>
      <c r="F35" s="53" t="s">
        <v>2122</v>
      </c>
      <c r="G35" s="498" t="s">
        <v>2359</v>
      </c>
      <c r="H35" s="453"/>
    </row>
    <row r="36" spans="1:8" s="30" customFormat="1" ht="12.75">
      <c r="A36" s="52" t="s">
        <v>2353</v>
      </c>
      <c r="B36" s="501" t="s">
        <v>2123</v>
      </c>
      <c r="C36" s="501"/>
      <c r="D36" s="501"/>
      <c r="E36" s="501"/>
      <c r="F36" s="501"/>
      <c r="G36" s="498" t="s">
        <v>2360</v>
      </c>
      <c r="H36" s="453"/>
    </row>
    <row r="37" spans="1:8" s="30" customFormat="1" ht="12.75">
      <c r="A37" s="52" t="s">
        <v>994</v>
      </c>
      <c r="B37" s="79" t="s">
        <v>995</v>
      </c>
      <c r="C37" s="79" t="s">
        <v>996</v>
      </c>
      <c r="D37" s="53" t="s">
        <v>997</v>
      </c>
      <c r="E37" s="54">
        <v>6284</v>
      </c>
      <c r="F37" s="53" t="s">
        <v>2122</v>
      </c>
      <c r="G37" s="498" t="s">
        <v>998</v>
      </c>
      <c r="H37" s="453"/>
    </row>
    <row r="38" spans="1:8" s="30" customFormat="1" ht="13.5" thickBot="1">
      <c r="A38" s="55" t="s">
        <v>999</v>
      </c>
      <c r="B38" s="80" t="s">
        <v>1000</v>
      </c>
      <c r="C38" s="80" t="s">
        <v>1001</v>
      </c>
      <c r="D38" s="56" t="s">
        <v>1002</v>
      </c>
      <c r="E38" s="57">
        <v>6366</v>
      </c>
      <c r="F38" s="56" t="s">
        <v>2122</v>
      </c>
      <c r="G38" s="499" t="s">
        <v>1003</v>
      </c>
      <c r="H38" s="455"/>
    </row>
    <row r="39" spans="1:8" s="30" customFormat="1" ht="12.75">
      <c r="A39" s="48"/>
      <c r="B39" s="83"/>
      <c r="C39" s="83"/>
      <c r="D39" s="49"/>
      <c r="E39" s="50"/>
      <c r="F39" s="49"/>
      <c r="G39" s="49"/>
      <c r="H39" s="51"/>
    </row>
  </sheetData>
  <sheetProtection/>
  <mergeCells count="43">
    <mergeCell ref="B36:F36"/>
    <mergeCell ref="D5:F5"/>
    <mergeCell ref="G34:H34"/>
    <mergeCell ref="G35:H35"/>
    <mergeCell ref="G36:H36"/>
    <mergeCell ref="G4:H5"/>
    <mergeCell ref="D25:F25"/>
    <mergeCell ref="B17:C17"/>
    <mergeCell ref="E17:H17"/>
    <mergeCell ref="B21:H22"/>
    <mergeCell ref="G37:H37"/>
    <mergeCell ref="D24:F24"/>
    <mergeCell ref="G38:H38"/>
    <mergeCell ref="G28:H28"/>
    <mergeCell ref="G27:H27"/>
    <mergeCell ref="G29:H29"/>
    <mergeCell ref="G30:H30"/>
    <mergeCell ref="G31:H31"/>
    <mergeCell ref="G32:H32"/>
    <mergeCell ref="G33:H33"/>
    <mergeCell ref="G24:H24"/>
    <mergeCell ref="G25:H25"/>
    <mergeCell ref="B19:H19"/>
    <mergeCell ref="A24:B24"/>
    <mergeCell ref="A25:B25"/>
    <mergeCell ref="A21:A22"/>
    <mergeCell ref="A1:B1"/>
    <mergeCell ref="A11:B11"/>
    <mergeCell ref="C11:D11"/>
    <mergeCell ref="A2:B2"/>
    <mergeCell ref="C1:H1"/>
    <mergeCell ref="C3:H3"/>
    <mergeCell ref="D4:E4"/>
    <mergeCell ref="C2:H2"/>
    <mergeCell ref="G7:H9"/>
    <mergeCell ref="B8:C8"/>
    <mergeCell ref="E11:F11"/>
    <mergeCell ref="A10:H10"/>
    <mergeCell ref="A13:H13"/>
    <mergeCell ref="A12:B12"/>
    <mergeCell ref="C12:D12"/>
    <mergeCell ref="E12:F12"/>
    <mergeCell ref="G12:H12"/>
  </mergeCells>
  <hyperlinks>
    <hyperlink ref="A2:B2" location="Overview!A1" tooltip="Go to Trail Network Overview sheet" display="Trail Network Overview"/>
    <hyperlink ref="D4:E4" location="SantaFeM!A1" display="Santa Fe Trail Mid"/>
    <hyperlink ref="B8:C8" r:id="rId1" display="springsgov taustinb"/>
    <hyperlink ref="D5:E5" location="TempGapG!A1" display="TempletonGap GreenCrest Trail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0" bestFit="1" customWidth="1"/>
    <col min="4" max="4" width="16.421875" style="0" bestFit="1" customWidth="1"/>
    <col min="5" max="5" width="8.140625" style="0" bestFit="1" customWidth="1"/>
    <col min="6" max="6" width="15.140625" style="0" bestFit="1" customWidth="1"/>
    <col min="7" max="7" width="8.140625" style="0" bestFit="1" customWidth="1"/>
    <col min="8" max="8" width="29.28125" style="0" customWidth="1"/>
  </cols>
  <sheetData>
    <row r="1" spans="1:8" ht="20.25" customHeight="1">
      <c r="A1" s="478" t="s">
        <v>397</v>
      </c>
      <c r="B1" s="479"/>
      <c r="C1" s="629" t="s">
        <v>398</v>
      </c>
      <c r="D1" s="630"/>
      <c r="E1" s="630"/>
      <c r="F1" s="630"/>
      <c r="G1" s="630"/>
      <c r="H1" s="630"/>
    </row>
    <row r="2" spans="1:8" ht="23.25" customHeight="1">
      <c r="A2" s="483" t="s">
        <v>928</v>
      </c>
      <c r="B2" s="483"/>
      <c r="C2" s="485"/>
      <c r="D2" s="465"/>
      <c r="E2" s="465"/>
      <c r="F2" s="465"/>
      <c r="G2" s="465"/>
      <c r="H2" s="465"/>
    </row>
    <row r="3" spans="1:8" ht="12.75">
      <c r="A3" s="483"/>
      <c r="B3" s="483"/>
      <c r="C3" s="20"/>
      <c r="E3" s="26"/>
      <c r="F3" s="26"/>
      <c r="G3" s="26"/>
      <c r="H3" s="26"/>
    </row>
    <row r="4" spans="1:8" ht="12.75">
      <c r="A4" s="116" t="s">
        <v>2098</v>
      </c>
      <c r="B4" s="183" t="s">
        <v>399</v>
      </c>
      <c r="C4" s="95" t="s">
        <v>2119</v>
      </c>
      <c r="D4" s="614"/>
      <c r="E4" s="614"/>
      <c r="F4" s="95" t="s">
        <v>2124</v>
      </c>
      <c r="G4" s="484"/>
      <c r="H4" s="484"/>
    </row>
    <row r="5" spans="1:8" ht="12.75">
      <c r="A5" s="39"/>
      <c r="B5" s="41"/>
      <c r="C5" s="82"/>
      <c r="D5" s="2"/>
      <c r="E5" s="26"/>
      <c r="F5" s="82"/>
      <c r="G5" s="484"/>
      <c r="H5" s="484"/>
    </row>
    <row r="6" spans="1:8" ht="12.75">
      <c r="A6" s="29" t="s">
        <v>2114</v>
      </c>
      <c r="B6" s="77">
        <f>COUNT(E27:E30)</f>
        <v>4</v>
      </c>
      <c r="C6" s="9"/>
      <c r="F6" s="105" t="s">
        <v>2080</v>
      </c>
      <c r="G6" s="27"/>
      <c r="H6" s="27"/>
    </row>
    <row r="7" spans="1:8" ht="12.75">
      <c r="A7" s="39"/>
      <c r="B7" s="77"/>
      <c r="C7" s="9"/>
      <c r="E7" s="147"/>
      <c r="F7" s="153">
        <v>40040</v>
      </c>
      <c r="G7" s="487"/>
      <c r="H7" s="487"/>
    </row>
    <row r="8" spans="1:8" ht="12.75">
      <c r="A8" s="105" t="s">
        <v>2945</v>
      </c>
      <c r="B8" s="565" t="s">
        <v>2619</v>
      </c>
      <c r="C8" s="565"/>
      <c r="D8" s="191"/>
      <c r="E8" s="191"/>
      <c r="F8" s="122" t="s">
        <v>690</v>
      </c>
      <c r="G8" s="487"/>
      <c r="H8" s="487"/>
    </row>
    <row r="9" spans="1:8" ht="13.5" thickBot="1">
      <c r="A9" s="39"/>
      <c r="B9" s="155"/>
      <c r="C9" s="155"/>
      <c r="D9" s="155"/>
      <c r="E9" s="155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s="25" customFormat="1" ht="13.5" thickBot="1">
      <c r="A11" s="626" t="s">
        <v>2100</v>
      </c>
      <c r="B11" s="627"/>
      <c r="C11" s="628" t="s">
        <v>2101</v>
      </c>
      <c r="D11" s="628"/>
      <c r="E11" s="628" t="s">
        <v>2102</v>
      </c>
      <c r="F11" s="628"/>
      <c r="G11" s="102"/>
      <c r="H11" s="117" t="s">
        <v>935</v>
      </c>
    </row>
    <row r="12" spans="1:8" ht="13.5" thickBot="1">
      <c r="A12" s="473"/>
      <c r="B12" s="473"/>
      <c r="C12" s="473">
        <v>1.5</v>
      </c>
      <c r="D12" s="474"/>
      <c r="E12" s="473">
        <v>1.2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6358</v>
      </c>
      <c r="B15" s="23">
        <f>E30</f>
        <v>6534</v>
      </c>
      <c r="C15" s="24">
        <f>E27</f>
        <v>6358</v>
      </c>
      <c r="D15" s="24">
        <f>E30</f>
        <v>6534</v>
      </c>
      <c r="E15" s="24">
        <f>B15-A15</f>
        <v>176</v>
      </c>
      <c r="F15" s="24">
        <v>200</v>
      </c>
      <c r="G15" s="24">
        <v>24</v>
      </c>
      <c r="H15" s="118">
        <v>2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>
      <c r="A17" s="36" t="s">
        <v>945</v>
      </c>
      <c r="B17" s="467" t="s">
        <v>1455</v>
      </c>
      <c r="C17" s="467"/>
      <c r="D17" s="107" t="s">
        <v>948</v>
      </c>
      <c r="E17" s="468" t="s">
        <v>1169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308</v>
      </c>
      <c r="F18" s="19"/>
      <c r="G18" s="352" t="s">
        <v>3116</v>
      </c>
      <c r="H18" s="380">
        <v>166</v>
      </c>
    </row>
    <row r="19" spans="1:8" s="7" customFormat="1" ht="12.75" customHeight="1">
      <c r="A19" s="36" t="s">
        <v>946</v>
      </c>
      <c r="B19" s="464" t="s">
        <v>307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36" t="s">
        <v>947</v>
      </c>
      <c r="B21" s="464" t="s">
        <v>309</v>
      </c>
      <c r="C21" s="464"/>
      <c r="D21" s="464"/>
      <c r="E21" s="464"/>
      <c r="F21" s="464"/>
      <c r="G21" s="464"/>
      <c r="H21" s="464"/>
    </row>
    <row r="22" ht="13.5" thickBot="1">
      <c r="C22" s="1"/>
    </row>
    <row r="23" spans="1:8" ht="13.5" thickBot="1">
      <c r="A23" s="462" t="s">
        <v>941</v>
      </c>
      <c r="B23" s="462"/>
      <c r="C23" s="110" t="s">
        <v>942</v>
      </c>
      <c r="D23" s="462" t="s">
        <v>943</v>
      </c>
      <c r="E23" s="462"/>
      <c r="F23" s="462"/>
      <c r="G23" s="462" t="s">
        <v>944</v>
      </c>
      <c r="H23" s="462"/>
    </row>
    <row r="24" spans="1:8" ht="12.75">
      <c r="A24" s="623" t="s">
        <v>2083</v>
      </c>
      <c r="B24" s="623"/>
      <c r="C24" s="178" t="s">
        <v>2082</v>
      </c>
      <c r="D24" s="464" t="s">
        <v>1175</v>
      </c>
      <c r="E24" s="465"/>
      <c r="F24" s="465"/>
      <c r="G24" s="518" t="s">
        <v>1176</v>
      </c>
      <c r="H24" s="518"/>
    </row>
    <row r="25" ht="13.5" thickBot="1">
      <c r="C25" s="1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ht="12.75">
      <c r="A27" s="297" t="s">
        <v>2267</v>
      </c>
      <c r="B27" s="298" t="s">
        <v>2268</v>
      </c>
      <c r="C27" s="298" t="s">
        <v>2269</v>
      </c>
      <c r="D27" s="298" t="s">
        <v>2270</v>
      </c>
      <c r="E27" s="63">
        <v>6358</v>
      </c>
      <c r="F27" s="62" t="s">
        <v>1253</v>
      </c>
      <c r="G27" s="624" t="s">
        <v>2272</v>
      </c>
      <c r="H27" s="625"/>
    </row>
    <row r="28" spans="1:8" ht="12.75">
      <c r="A28" s="52" t="s">
        <v>2263</v>
      </c>
      <c r="B28" s="53" t="s">
        <v>2264</v>
      </c>
      <c r="C28" s="72" t="s">
        <v>2265</v>
      </c>
      <c r="D28" s="72" t="s">
        <v>2266</v>
      </c>
      <c r="E28" s="54">
        <v>6444</v>
      </c>
      <c r="F28" s="53" t="s">
        <v>2091</v>
      </c>
      <c r="G28" s="606" t="s">
        <v>1116</v>
      </c>
      <c r="H28" s="513"/>
    </row>
    <row r="29" spans="1:8" ht="12.75">
      <c r="A29" s="52" t="s">
        <v>2271</v>
      </c>
      <c r="B29" s="53" t="s">
        <v>2274</v>
      </c>
      <c r="C29" s="72" t="s">
        <v>2275</v>
      </c>
      <c r="D29" s="72" t="s">
        <v>2273</v>
      </c>
      <c r="E29" s="54">
        <v>6498</v>
      </c>
      <c r="F29" s="53" t="s">
        <v>1253</v>
      </c>
      <c r="G29" s="606" t="s">
        <v>2276</v>
      </c>
      <c r="H29" s="513"/>
    </row>
    <row r="30" spans="1:8" ht="13.5" thickBot="1">
      <c r="A30" s="55" t="s">
        <v>2262</v>
      </c>
      <c r="B30" s="56" t="s">
        <v>2259</v>
      </c>
      <c r="C30" s="73" t="s">
        <v>2260</v>
      </c>
      <c r="D30" s="56" t="s">
        <v>2261</v>
      </c>
      <c r="E30" s="57">
        <v>6534</v>
      </c>
      <c r="F30" s="56" t="s">
        <v>2122</v>
      </c>
      <c r="G30" s="499" t="s">
        <v>310</v>
      </c>
      <c r="H30" s="595"/>
    </row>
    <row r="31" spans="1:8" ht="12.75">
      <c r="A31" s="30"/>
      <c r="B31" s="30"/>
      <c r="C31" s="30"/>
      <c r="D31" s="30"/>
      <c r="E31" s="30"/>
      <c r="F31" s="30"/>
      <c r="G31" s="30"/>
      <c r="H31" s="30"/>
    </row>
    <row r="32" spans="1:8" ht="12.75">
      <c r="A32" s="30"/>
      <c r="B32" s="30"/>
      <c r="C32" s="30"/>
      <c r="D32" s="30"/>
      <c r="E32" s="30"/>
      <c r="F32" s="30"/>
      <c r="G32" s="30"/>
      <c r="H32" s="31"/>
    </row>
  </sheetData>
  <sheetProtection/>
  <mergeCells count="32">
    <mergeCell ref="A1:B1"/>
    <mergeCell ref="C1:H1"/>
    <mergeCell ref="C2:H2"/>
    <mergeCell ref="A10:H10"/>
    <mergeCell ref="A3:B3"/>
    <mergeCell ref="A2:B2"/>
    <mergeCell ref="G4:H5"/>
    <mergeCell ref="D4:E4"/>
    <mergeCell ref="G7:H9"/>
    <mergeCell ref="B8:C8"/>
    <mergeCell ref="A11:B11"/>
    <mergeCell ref="C11:D11"/>
    <mergeCell ref="E11:F11"/>
    <mergeCell ref="A12:B12"/>
    <mergeCell ref="C12:D12"/>
    <mergeCell ref="E12:F12"/>
    <mergeCell ref="B17:C17"/>
    <mergeCell ref="E17:H17"/>
    <mergeCell ref="B21:H21"/>
    <mergeCell ref="B19:H19"/>
    <mergeCell ref="G29:H29"/>
    <mergeCell ref="A13:H13"/>
    <mergeCell ref="G30:H30"/>
    <mergeCell ref="A23:B23"/>
    <mergeCell ref="A24:B24"/>
    <mergeCell ref="D23:F23"/>
    <mergeCell ref="D24:F24"/>
    <mergeCell ref="G23:H23"/>
    <mergeCell ref="G24:H24"/>
    <mergeCell ref="G26:H26"/>
    <mergeCell ref="G27:H27"/>
    <mergeCell ref="G28:H28"/>
  </mergeCells>
  <hyperlinks>
    <hyperlink ref="A2:B2" location="Overview!A1" tooltip="Go to Trail Network Overview sheet" display="Trail Network Overview"/>
    <hyperlink ref="B8:C8" r:id="rId1" display="springsgov trockrim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3">
      <selection activeCell="J11" sqref="J11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0" bestFit="1" customWidth="1"/>
    <col min="4" max="4" width="14.00390625" style="0" bestFit="1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4.8515625" style="0" customWidth="1"/>
  </cols>
  <sheetData>
    <row r="1" spans="1:8" ht="24.75" customHeight="1">
      <c r="A1" s="478" t="s">
        <v>338</v>
      </c>
      <c r="B1" s="479"/>
      <c r="C1" s="629" t="s">
        <v>2302</v>
      </c>
      <c r="D1" s="630"/>
      <c r="E1" s="630"/>
      <c r="F1" s="630"/>
      <c r="G1" s="630"/>
      <c r="H1" s="630"/>
    </row>
    <row r="2" spans="1:8" ht="18" customHeight="1">
      <c r="A2" s="483" t="s">
        <v>928</v>
      </c>
      <c r="B2" s="483"/>
      <c r="C2" s="480" t="s">
        <v>370</v>
      </c>
      <c r="D2" s="484"/>
      <c r="E2" s="484"/>
      <c r="F2" s="484"/>
      <c r="G2" s="484"/>
      <c r="H2" s="484"/>
    </row>
    <row r="3" spans="1:8" ht="12.75">
      <c r="A3" s="483"/>
      <c r="B3" s="483"/>
      <c r="C3" s="20"/>
      <c r="E3" s="26"/>
      <c r="F3" s="26"/>
      <c r="G3" s="26"/>
      <c r="H3" s="26"/>
    </row>
    <row r="4" spans="1:8" ht="12.75">
      <c r="A4" s="105" t="s">
        <v>2098</v>
      </c>
      <c r="B4" s="141" t="s">
        <v>376</v>
      </c>
      <c r="C4" s="28" t="s">
        <v>2119</v>
      </c>
      <c r="D4" s="483" t="s">
        <v>432</v>
      </c>
      <c r="E4" s="483"/>
      <c r="F4" s="28" t="s">
        <v>2124</v>
      </c>
      <c r="G4" s="487"/>
      <c r="H4" s="487"/>
    </row>
    <row r="5" spans="1:8" ht="12.75">
      <c r="A5" s="39"/>
      <c r="B5" s="43"/>
      <c r="C5" s="82"/>
      <c r="D5" s="635"/>
      <c r="E5" s="635"/>
      <c r="F5" s="82"/>
      <c r="G5" s="487"/>
      <c r="H5" s="487"/>
    </row>
    <row r="6" spans="1:8" ht="12.75">
      <c r="A6" s="29" t="s">
        <v>2114</v>
      </c>
      <c r="B6" s="77">
        <f>COUNT(E27:E39)</f>
        <v>13</v>
      </c>
      <c r="C6" s="9"/>
      <c r="F6" s="105" t="s">
        <v>2080</v>
      </c>
      <c r="G6" s="27"/>
      <c r="H6" s="27"/>
    </row>
    <row r="7" spans="1:8" ht="12.75">
      <c r="A7" s="39"/>
      <c r="B7" s="77"/>
      <c r="C7" s="9"/>
      <c r="F7" s="154">
        <v>40076</v>
      </c>
      <c r="G7" s="487" t="s">
        <v>3699</v>
      </c>
      <c r="H7" s="487"/>
    </row>
    <row r="8" spans="1:8" ht="12.75">
      <c r="A8" s="105" t="s">
        <v>2945</v>
      </c>
      <c r="B8" s="565"/>
      <c r="C8" s="565"/>
      <c r="D8" s="191"/>
      <c r="E8" s="191"/>
      <c r="F8" s="122" t="s">
        <v>690</v>
      </c>
      <c r="G8" s="487"/>
      <c r="H8" s="487"/>
    </row>
    <row r="9" spans="1:8" ht="13.5" thickBot="1">
      <c r="A9" s="39"/>
      <c r="B9" s="155"/>
      <c r="C9" s="155"/>
      <c r="D9" s="155"/>
      <c r="E9" s="155"/>
      <c r="F9" s="123">
        <v>42564</v>
      </c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s="25" customFormat="1" ht="13.5" thickBot="1">
      <c r="A11" s="626" t="s">
        <v>2100</v>
      </c>
      <c r="B11" s="627"/>
      <c r="C11" s="628" t="s">
        <v>2101</v>
      </c>
      <c r="D11" s="628"/>
      <c r="E11" s="628" t="s">
        <v>2102</v>
      </c>
      <c r="F11" s="628"/>
      <c r="G11" s="102"/>
      <c r="H11" s="121" t="s">
        <v>935</v>
      </c>
    </row>
    <row r="12" spans="1:8" ht="13.5" thickBot="1">
      <c r="A12" s="473"/>
      <c r="B12" s="473"/>
      <c r="C12" s="473">
        <v>5.8</v>
      </c>
      <c r="D12" s="474"/>
      <c r="E12" s="473">
        <v>4.2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6583</v>
      </c>
      <c r="B15" s="23">
        <f>E39</f>
        <v>6806</v>
      </c>
      <c r="C15" s="24">
        <f>E27</f>
        <v>6583</v>
      </c>
      <c r="D15" s="24">
        <f>E39</f>
        <v>6806</v>
      </c>
      <c r="E15" s="24">
        <f>B15-A15</f>
        <v>223</v>
      </c>
      <c r="F15" s="24">
        <v>561</v>
      </c>
      <c r="G15" s="24"/>
      <c r="H15" s="120">
        <v>2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>
      <c r="A17" s="36" t="s">
        <v>945</v>
      </c>
      <c r="B17" s="467" t="s">
        <v>369</v>
      </c>
      <c r="C17" s="467"/>
      <c r="D17" s="107" t="s">
        <v>948</v>
      </c>
      <c r="E17" s="468" t="s">
        <v>368</v>
      </c>
      <c r="F17" s="468"/>
      <c r="G17" s="468"/>
      <c r="H17" s="468"/>
    </row>
    <row r="18" spans="1:8" s="7" customFormat="1" ht="12.75">
      <c r="A18" s="3"/>
      <c r="B18" s="3"/>
      <c r="C18" s="10"/>
      <c r="D18" s="36" t="s">
        <v>2115</v>
      </c>
      <c r="E18" s="149" t="s">
        <v>3772</v>
      </c>
      <c r="F18" s="11"/>
      <c r="G18" s="352" t="s">
        <v>3116</v>
      </c>
      <c r="H18" s="380">
        <v>186</v>
      </c>
    </row>
    <row r="19" spans="1:8" s="7" customFormat="1" ht="12.75" customHeight="1">
      <c r="A19" s="36" t="s">
        <v>946</v>
      </c>
      <c r="B19" s="464" t="s">
        <v>3773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>
      <c r="A21" s="36" t="s">
        <v>947</v>
      </c>
      <c r="B21" s="467" t="s">
        <v>3771</v>
      </c>
      <c r="C21" s="464"/>
      <c r="D21" s="464"/>
      <c r="E21" s="464"/>
      <c r="F21" s="464"/>
      <c r="G21" s="464"/>
      <c r="H21" s="464"/>
    </row>
    <row r="22" ht="13.5" thickBot="1">
      <c r="C22" s="1"/>
    </row>
    <row r="23" spans="1:8" ht="13.5" thickBot="1">
      <c r="A23" s="639" t="s">
        <v>941</v>
      </c>
      <c r="B23" s="640"/>
      <c r="C23" s="110" t="s">
        <v>942</v>
      </c>
      <c r="D23" s="639" t="s">
        <v>943</v>
      </c>
      <c r="E23" s="641"/>
      <c r="F23" s="640"/>
      <c r="G23" s="639" t="s">
        <v>944</v>
      </c>
      <c r="H23" s="640"/>
    </row>
    <row r="24" spans="1:8" ht="12.75" customHeight="1">
      <c r="A24" s="605" t="s">
        <v>929</v>
      </c>
      <c r="B24" s="605"/>
      <c r="C24" s="140" t="s">
        <v>2121</v>
      </c>
      <c r="D24" s="638" t="s">
        <v>366</v>
      </c>
      <c r="E24" s="638"/>
      <c r="F24" s="638"/>
      <c r="G24" s="543" t="s">
        <v>367</v>
      </c>
      <c r="H24" s="543"/>
    </row>
    <row r="25" ht="13.5" thickBot="1">
      <c r="C25" s="1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ht="26.25" customHeight="1">
      <c r="A27" s="297" t="s">
        <v>339</v>
      </c>
      <c r="B27" s="298" t="s">
        <v>340</v>
      </c>
      <c r="C27" s="298" t="s">
        <v>295</v>
      </c>
      <c r="D27" s="298" t="s">
        <v>341</v>
      </c>
      <c r="E27" s="63">
        <v>6583</v>
      </c>
      <c r="F27" s="62" t="s">
        <v>2122</v>
      </c>
      <c r="G27" s="532" t="s">
        <v>342</v>
      </c>
      <c r="H27" s="533"/>
    </row>
    <row r="28" spans="1:8" ht="12.75">
      <c r="A28" s="71" t="s">
        <v>343</v>
      </c>
      <c r="B28" s="72" t="s">
        <v>3687</v>
      </c>
      <c r="C28" s="72" t="s">
        <v>3688</v>
      </c>
      <c r="D28" s="72" t="s">
        <v>344</v>
      </c>
      <c r="E28" s="54">
        <v>6601</v>
      </c>
      <c r="F28" s="53" t="s">
        <v>23</v>
      </c>
      <c r="G28" s="530" t="s">
        <v>3684</v>
      </c>
      <c r="H28" s="531"/>
    </row>
    <row r="29" spans="1:8" ht="12.75">
      <c r="A29" s="71" t="s">
        <v>345</v>
      </c>
      <c r="B29" s="72" t="s">
        <v>346</v>
      </c>
      <c r="C29" s="72" t="s">
        <v>347</v>
      </c>
      <c r="D29" s="72" t="s">
        <v>348</v>
      </c>
      <c r="E29" s="54">
        <v>6643</v>
      </c>
      <c r="F29" s="53" t="s">
        <v>2122</v>
      </c>
      <c r="G29" s="530" t="s">
        <v>349</v>
      </c>
      <c r="H29" s="531"/>
    </row>
    <row r="30" spans="1:8" ht="12.75">
      <c r="A30" s="71" t="s">
        <v>350</v>
      </c>
      <c r="B30" s="72" t="s">
        <v>351</v>
      </c>
      <c r="C30" s="72" t="s">
        <v>1946</v>
      </c>
      <c r="D30" s="72" t="s">
        <v>352</v>
      </c>
      <c r="E30" s="54">
        <v>6680</v>
      </c>
      <c r="F30" s="53" t="s">
        <v>2117</v>
      </c>
      <c r="G30" s="530" t="s">
        <v>353</v>
      </c>
      <c r="H30" s="531"/>
    </row>
    <row r="31" spans="1:8" ht="26.25" customHeight="1">
      <c r="A31" s="71" t="s">
        <v>354</v>
      </c>
      <c r="B31" s="72" t="s">
        <v>355</v>
      </c>
      <c r="C31" s="72" t="s">
        <v>356</v>
      </c>
      <c r="D31" s="72" t="s">
        <v>357</v>
      </c>
      <c r="E31" s="54">
        <v>6673</v>
      </c>
      <c r="F31" s="53" t="s">
        <v>2122</v>
      </c>
      <c r="G31" s="530" t="s">
        <v>365</v>
      </c>
      <c r="H31" s="531"/>
    </row>
    <row r="32" spans="1:8" ht="12.75">
      <c r="A32" s="71" t="s">
        <v>358</v>
      </c>
      <c r="B32" s="72" t="s">
        <v>3682</v>
      </c>
      <c r="C32" s="72" t="s">
        <v>3683</v>
      </c>
      <c r="D32" s="72" t="s">
        <v>359</v>
      </c>
      <c r="E32" s="54">
        <v>6667</v>
      </c>
      <c r="F32" s="53" t="s">
        <v>23</v>
      </c>
      <c r="G32" s="530" t="s">
        <v>3684</v>
      </c>
      <c r="H32" s="531"/>
    </row>
    <row r="33" spans="1:8" ht="12.75">
      <c r="A33" s="71" t="s">
        <v>360</v>
      </c>
      <c r="B33" s="72" t="s">
        <v>3685</v>
      </c>
      <c r="C33" s="72" t="s">
        <v>3686</v>
      </c>
      <c r="D33" s="72" t="s">
        <v>361</v>
      </c>
      <c r="E33" s="54">
        <v>6751</v>
      </c>
      <c r="F33" s="53" t="s">
        <v>23</v>
      </c>
      <c r="G33" s="530" t="s">
        <v>3684</v>
      </c>
      <c r="H33" s="531"/>
    </row>
    <row r="34" spans="1:8" ht="12.75">
      <c r="A34" s="71" t="s">
        <v>362</v>
      </c>
      <c r="B34" s="72" t="s">
        <v>3694</v>
      </c>
      <c r="C34" s="72" t="s">
        <v>3695</v>
      </c>
      <c r="D34" s="72" t="s">
        <v>363</v>
      </c>
      <c r="E34" s="54">
        <v>6756</v>
      </c>
      <c r="F34" s="53" t="s">
        <v>1247</v>
      </c>
      <c r="G34" s="530" t="s">
        <v>364</v>
      </c>
      <c r="H34" s="531"/>
    </row>
    <row r="35" spans="1:8" ht="12.75">
      <c r="A35" s="427" t="s">
        <v>3711</v>
      </c>
      <c r="B35" s="428" t="s">
        <v>3712</v>
      </c>
      <c r="C35" s="428" t="s">
        <v>3713</v>
      </c>
      <c r="D35" s="428" t="s">
        <v>3714</v>
      </c>
      <c r="E35" s="414">
        <v>6783</v>
      </c>
      <c r="F35" s="429" t="s">
        <v>2122</v>
      </c>
      <c r="G35" s="633"/>
      <c r="H35" s="634"/>
    </row>
    <row r="36" spans="1:8" ht="12.75">
      <c r="A36" s="430" t="s">
        <v>3689</v>
      </c>
      <c r="B36" s="431" t="s">
        <v>3690</v>
      </c>
      <c r="C36" s="431" t="s">
        <v>3691</v>
      </c>
      <c r="D36" s="431" t="s">
        <v>3692</v>
      </c>
      <c r="E36" s="432">
        <v>6798</v>
      </c>
      <c r="F36" s="433" t="s">
        <v>2117</v>
      </c>
      <c r="G36" s="631" t="s">
        <v>3693</v>
      </c>
      <c r="H36" s="632"/>
    </row>
    <row r="37" spans="1:8" ht="12.75">
      <c r="A37" s="430" t="s">
        <v>3707</v>
      </c>
      <c r="B37" s="431" t="s">
        <v>3709</v>
      </c>
      <c r="C37" s="431" t="s">
        <v>3702</v>
      </c>
      <c r="D37" s="431" t="s">
        <v>3710</v>
      </c>
      <c r="E37" s="432">
        <v>6882</v>
      </c>
      <c r="F37" s="433" t="s">
        <v>2122</v>
      </c>
      <c r="G37" s="631" t="s">
        <v>3708</v>
      </c>
      <c r="H37" s="632"/>
    </row>
    <row r="38" spans="1:8" ht="12.75">
      <c r="A38" s="427" t="s">
        <v>3700</v>
      </c>
      <c r="B38" s="428" t="s">
        <v>3701</v>
      </c>
      <c r="C38" s="428" t="s">
        <v>3702</v>
      </c>
      <c r="D38" s="428" t="s">
        <v>3703</v>
      </c>
      <c r="E38" s="414">
        <v>6895</v>
      </c>
      <c r="F38" s="429" t="s">
        <v>2122</v>
      </c>
      <c r="G38" s="633" t="s">
        <v>3706</v>
      </c>
      <c r="H38" s="634"/>
    </row>
    <row r="39" spans="1:8" ht="13.5" thickBot="1">
      <c r="A39" s="307" t="s">
        <v>3696</v>
      </c>
      <c r="B39" s="73" t="s">
        <v>3697</v>
      </c>
      <c r="C39" s="73" t="s">
        <v>3698</v>
      </c>
      <c r="D39" s="73" t="s">
        <v>3704</v>
      </c>
      <c r="E39" s="57">
        <v>6806</v>
      </c>
      <c r="F39" s="56" t="s">
        <v>2122</v>
      </c>
      <c r="G39" s="636" t="s">
        <v>3705</v>
      </c>
      <c r="H39" s="637"/>
    </row>
    <row r="40" spans="1:8" ht="12.75">
      <c r="A40" s="30"/>
      <c r="B40" s="30"/>
      <c r="C40" s="30"/>
      <c r="D40" s="30"/>
      <c r="E40" s="30"/>
      <c r="F40" s="30"/>
      <c r="G40" s="30"/>
      <c r="H40" s="30"/>
    </row>
    <row r="41" spans="1:8" s="7" customFormat="1" ht="12.75">
      <c r="A41" s="144"/>
      <c r="B41" s="87"/>
      <c r="C41" s="126"/>
      <c r="D41" s="126"/>
      <c r="E41" s="126"/>
      <c r="F41" s="126"/>
      <c r="G41" s="126"/>
      <c r="H41" s="132"/>
    </row>
  </sheetData>
  <sheetProtection/>
  <mergeCells count="42">
    <mergeCell ref="G26:H26"/>
    <mergeCell ref="A24:B24"/>
    <mergeCell ref="G27:H27"/>
    <mergeCell ref="A23:B23"/>
    <mergeCell ref="D23:F23"/>
    <mergeCell ref="G23:H23"/>
    <mergeCell ref="G4:H5"/>
    <mergeCell ref="D4:E4"/>
    <mergeCell ref="D5:E5"/>
    <mergeCell ref="G39:H39"/>
    <mergeCell ref="G31:H31"/>
    <mergeCell ref="G32:H32"/>
    <mergeCell ref="D24:F24"/>
    <mergeCell ref="G33:H33"/>
    <mergeCell ref="G34:H34"/>
    <mergeCell ref="G28:H28"/>
    <mergeCell ref="A1:B1"/>
    <mergeCell ref="C1:H1"/>
    <mergeCell ref="C2:H2"/>
    <mergeCell ref="A3:B3"/>
    <mergeCell ref="A2:B2"/>
    <mergeCell ref="A11:B11"/>
    <mergeCell ref="C11:D11"/>
    <mergeCell ref="E11:F11"/>
    <mergeCell ref="B8:C8"/>
    <mergeCell ref="A10:H10"/>
    <mergeCell ref="C12:D12"/>
    <mergeCell ref="E12:F12"/>
    <mergeCell ref="B19:H19"/>
    <mergeCell ref="B17:C17"/>
    <mergeCell ref="A13:H13"/>
    <mergeCell ref="E17:H17"/>
    <mergeCell ref="G36:H36"/>
    <mergeCell ref="G37:H37"/>
    <mergeCell ref="G38:H38"/>
    <mergeCell ref="G35:H35"/>
    <mergeCell ref="G7:H9"/>
    <mergeCell ref="G29:H29"/>
    <mergeCell ref="G30:H30"/>
    <mergeCell ref="G24:H24"/>
    <mergeCell ref="B21:H21"/>
    <mergeCell ref="A12:B12"/>
  </mergeCells>
  <hyperlinks>
    <hyperlink ref="A2:B2" location="Overview!A1" tooltip="Go to Trail Network Overview sheet" display="Trail Network Overview"/>
    <hyperlink ref="D4:E4" location="Stetson!A1" display="Stetson Trail"/>
  </hyperlinks>
  <printOptions/>
  <pageMargins left="1" right="0.75" top="0.75" bottom="0.75" header="0.5" footer="0.5"/>
  <pageSetup fitToHeight="1" fitToWidth="1" horizontalDpi="600" verticalDpi="60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2">
      <selection activeCell="H22" sqref="H22"/>
    </sheetView>
  </sheetViews>
  <sheetFormatPr defaultColWidth="9.140625" defaultRowHeight="12.75"/>
  <cols>
    <col min="1" max="1" width="11.7109375" style="0" bestFit="1" customWidth="1"/>
    <col min="2" max="2" width="10.140625" style="0" bestFit="1" customWidth="1"/>
    <col min="3" max="3" width="12.57421875" style="1" customWidth="1"/>
    <col min="4" max="4" width="17.8515625" style="0" customWidth="1"/>
    <col min="5" max="5" width="8.00390625" style="0" bestFit="1" customWidth="1"/>
    <col min="6" max="6" width="15.7109375" style="0" bestFit="1" customWidth="1"/>
    <col min="7" max="7" width="8.140625" style="0" bestFit="1" customWidth="1"/>
    <col min="8" max="8" width="26.28125" style="0" customWidth="1"/>
  </cols>
  <sheetData>
    <row r="1" spans="1:8" ht="23.25" customHeight="1">
      <c r="A1" s="478" t="s">
        <v>1526</v>
      </c>
      <c r="B1" s="479"/>
      <c r="C1" s="480" t="s">
        <v>1527</v>
      </c>
      <c r="D1" s="481"/>
      <c r="E1" s="481"/>
      <c r="F1" s="481"/>
      <c r="G1" s="481"/>
      <c r="H1" s="481"/>
    </row>
    <row r="2" spans="1:8" ht="12.75">
      <c r="A2" s="483" t="s">
        <v>928</v>
      </c>
      <c r="B2" s="483"/>
      <c r="C2" s="480"/>
      <c r="D2" s="484"/>
      <c r="E2" s="484"/>
      <c r="F2" s="484"/>
      <c r="G2" s="484"/>
      <c r="H2" s="484"/>
    </row>
    <row r="3" spans="1:8" ht="12.75">
      <c r="A3" s="651"/>
      <c r="B3" s="652"/>
      <c r="C3" s="652"/>
      <c r="D3" s="652"/>
      <c r="E3" s="652"/>
      <c r="F3" s="652"/>
      <c r="G3" s="652"/>
      <c r="H3" s="652"/>
    </row>
    <row r="4" spans="1:9" ht="12.75">
      <c r="A4" s="105" t="s">
        <v>2098</v>
      </c>
      <c r="B4" s="42" t="s">
        <v>1528</v>
      </c>
      <c r="C4" s="29" t="s">
        <v>2119</v>
      </c>
      <c r="D4" s="483" t="s">
        <v>1591</v>
      </c>
      <c r="E4" s="483"/>
      <c r="F4" s="29" t="s">
        <v>2124</v>
      </c>
      <c r="G4" s="542" t="s">
        <v>332</v>
      </c>
      <c r="H4" s="542"/>
      <c r="I4" s="30"/>
    </row>
    <row r="5" spans="1:9" ht="12.75">
      <c r="A5" s="105"/>
      <c r="B5" s="42"/>
      <c r="C5" s="29"/>
      <c r="D5" s="2" t="s">
        <v>1577</v>
      </c>
      <c r="E5" s="2"/>
      <c r="F5" s="29"/>
      <c r="G5" s="542"/>
      <c r="H5" s="542"/>
      <c r="I5" s="30"/>
    </row>
    <row r="6" spans="1:9" ht="12.75">
      <c r="A6" s="105"/>
      <c r="B6" s="42"/>
      <c r="C6" s="29"/>
      <c r="D6" s="483" t="s">
        <v>1592</v>
      </c>
      <c r="E6" s="483"/>
      <c r="F6" s="29"/>
      <c r="G6" s="542"/>
      <c r="H6" s="542"/>
      <c r="I6" s="30"/>
    </row>
    <row r="7" spans="1:9" ht="12.75">
      <c r="A7" s="147"/>
      <c r="B7" s="42"/>
      <c r="C7" s="29"/>
      <c r="D7" s="483" t="s">
        <v>129</v>
      </c>
      <c r="E7" s="483"/>
      <c r="F7" s="29"/>
      <c r="G7" s="542"/>
      <c r="H7" s="542"/>
      <c r="I7" s="30"/>
    </row>
    <row r="8" spans="1:9" ht="12.75">
      <c r="A8" s="147"/>
      <c r="B8" s="42"/>
      <c r="C8" s="29"/>
      <c r="D8" s="483" t="s">
        <v>2239</v>
      </c>
      <c r="E8" s="483"/>
      <c r="F8" s="29"/>
      <c r="G8" s="542"/>
      <c r="H8" s="542"/>
      <c r="I8" s="30"/>
    </row>
    <row r="9" spans="1:9" ht="12.75">
      <c r="A9" s="39"/>
      <c r="B9" s="38"/>
      <c r="C9" s="29"/>
      <c r="D9" s="483" t="s">
        <v>1195</v>
      </c>
      <c r="E9" s="483"/>
      <c r="G9" s="542"/>
      <c r="H9" s="542"/>
      <c r="I9" s="30"/>
    </row>
    <row r="10" spans="1:8" ht="12.75">
      <c r="A10" s="29" t="s">
        <v>2114</v>
      </c>
      <c r="B10" s="77">
        <f>COUNT(E33:E50)</f>
        <v>18</v>
      </c>
      <c r="C10" s="148"/>
      <c r="D10" s="483" t="s">
        <v>1196</v>
      </c>
      <c r="E10" s="483"/>
      <c r="F10" s="105" t="s">
        <v>2080</v>
      </c>
      <c r="G10" s="27"/>
      <c r="H10" s="27"/>
    </row>
    <row r="11" spans="1:8" ht="12.75">
      <c r="A11" s="39"/>
      <c r="B11" s="77"/>
      <c r="C11" s="148"/>
      <c r="D11" s="483" t="s">
        <v>1197</v>
      </c>
      <c r="E11" s="483"/>
      <c r="F11" s="154">
        <v>39979</v>
      </c>
      <c r="G11" s="27"/>
      <c r="H11" s="27"/>
    </row>
    <row r="12" spans="1:8" ht="12.75">
      <c r="A12" s="39"/>
      <c r="B12" s="77"/>
      <c r="C12" s="148"/>
      <c r="D12" s="483" t="s">
        <v>430</v>
      </c>
      <c r="E12" s="483"/>
      <c r="F12" s="147"/>
      <c r="G12" s="27"/>
      <c r="H12" s="27"/>
    </row>
    <row r="13" spans="1:8" ht="12.75">
      <c r="A13" s="39"/>
      <c r="B13" s="77"/>
      <c r="C13"/>
      <c r="D13" s="483" t="s">
        <v>1198</v>
      </c>
      <c r="E13" s="483"/>
      <c r="F13" s="122" t="s">
        <v>690</v>
      </c>
      <c r="G13" s="653" t="s">
        <v>3237</v>
      </c>
      <c r="H13" s="484"/>
    </row>
    <row r="14" spans="1:8" ht="12.75">
      <c r="A14" s="105" t="s">
        <v>2945</v>
      </c>
      <c r="B14" s="565" t="s">
        <v>1200</v>
      </c>
      <c r="C14" s="565"/>
      <c r="D14" s="565"/>
      <c r="E14" s="565"/>
      <c r="F14" s="153">
        <v>41938</v>
      </c>
      <c r="G14" s="484"/>
      <c r="H14" s="484"/>
    </row>
    <row r="15" spans="1:8" ht="13.5" thickBot="1">
      <c r="A15" s="113"/>
      <c r="B15" s="583"/>
      <c r="C15" s="583"/>
      <c r="D15" s="583"/>
      <c r="E15" s="583"/>
      <c r="F15" s="123"/>
      <c r="G15" s="617"/>
      <c r="H15" s="617"/>
    </row>
    <row r="16" spans="1:8" ht="12.75">
      <c r="A16" s="490" t="s">
        <v>938</v>
      </c>
      <c r="B16" s="491"/>
      <c r="C16" s="491"/>
      <c r="D16" s="491"/>
      <c r="E16" s="491"/>
      <c r="F16" s="491"/>
      <c r="G16" s="491"/>
      <c r="H16" s="492"/>
    </row>
    <row r="17" spans="1:8" ht="13.5" thickBot="1">
      <c r="A17" s="493" t="s">
        <v>2100</v>
      </c>
      <c r="B17" s="494"/>
      <c r="C17" s="471" t="s">
        <v>2101</v>
      </c>
      <c r="D17" s="472"/>
      <c r="E17" s="472" t="s">
        <v>2102</v>
      </c>
      <c r="F17" s="472"/>
      <c r="G17" s="103"/>
      <c r="H17" s="114" t="s">
        <v>935</v>
      </c>
    </row>
    <row r="18" spans="1:8" ht="13.5" thickBot="1">
      <c r="A18" s="473"/>
      <c r="B18" s="473"/>
      <c r="C18" s="473">
        <v>14.9</v>
      </c>
      <c r="D18" s="474"/>
      <c r="E18" s="473">
        <v>13.2</v>
      </c>
      <c r="F18" s="473"/>
      <c r="G18" s="161"/>
      <c r="H18" s="166"/>
    </row>
    <row r="19" spans="1:8" ht="12.75">
      <c r="A19" s="475" t="s">
        <v>939</v>
      </c>
      <c r="B19" s="476"/>
      <c r="C19" s="476"/>
      <c r="D19" s="476"/>
      <c r="E19" s="476"/>
      <c r="F19" s="476"/>
      <c r="G19" s="476"/>
      <c r="H19" s="477"/>
    </row>
    <row r="20" spans="1:8" ht="13.5" thickBot="1">
      <c r="A20" s="13" t="s">
        <v>2103</v>
      </c>
      <c r="B20" s="14" t="s">
        <v>2104</v>
      </c>
      <c r="C20" s="15" t="s">
        <v>2105</v>
      </c>
      <c r="D20" s="14" t="s">
        <v>2106</v>
      </c>
      <c r="E20" s="14" t="s">
        <v>2107</v>
      </c>
      <c r="F20" s="14" t="s">
        <v>940</v>
      </c>
      <c r="G20" s="14" t="s">
        <v>949</v>
      </c>
      <c r="H20" s="115" t="s">
        <v>2108</v>
      </c>
    </row>
    <row r="21" spans="1:8" s="7" customFormat="1" ht="12.75">
      <c r="A21" s="23">
        <f>E33</f>
        <v>6315</v>
      </c>
      <c r="B21" s="23">
        <f>E50</f>
        <v>5764</v>
      </c>
      <c r="C21" s="24">
        <v>5764</v>
      </c>
      <c r="D21" s="24">
        <v>6315</v>
      </c>
      <c r="E21" s="24">
        <f>B21-A21</f>
        <v>-551</v>
      </c>
      <c r="F21" s="175">
        <v>270</v>
      </c>
      <c r="G21" s="175">
        <v>821</v>
      </c>
      <c r="H21" s="3">
        <v>1</v>
      </c>
    </row>
    <row r="22" spans="1:8" s="7" customFormat="1" ht="12.75">
      <c r="A22" s="101"/>
      <c r="B22" s="112"/>
      <c r="C22" s="112"/>
      <c r="D22" s="112"/>
      <c r="E22" s="112"/>
      <c r="F22" s="644" t="s">
        <v>1218</v>
      </c>
      <c r="G22" s="644"/>
      <c r="H22" s="112"/>
    </row>
    <row r="23" spans="1:8" s="7" customFormat="1" ht="12.75" customHeight="1">
      <c r="A23" s="36" t="s">
        <v>945</v>
      </c>
      <c r="B23" s="467" t="s">
        <v>2885</v>
      </c>
      <c r="C23" s="467"/>
      <c r="D23" s="107" t="s">
        <v>948</v>
      </c>
      <c r="E23" s="468" t="s">
        <v>2883</v>
      </c>
      <c r="F23" s="468"/>
      <c r="G23" s="468"/>
      <c r="H23" s="468"/>
    </row>
    <row r="24" spans="1:8" s="7" customFormat="1" ht="12.75">
      <c r="A24" s="101"/>
      <c r="B24" s="112"/>
      <c r="C24" s="112"/>
      <c r="D24" s="107" t="s">
        <v>2115</v>
      </c>
      <c r="E24" s="197" t="s">
        <v>2884</v>
      </c>
      <c r="F24" s="645" t="s">
        <v>1215</v>
      </c>
      <c r="G24" s="645"/>
      <c r="H24" s="645"/>
    </row>
    <row r="25" spans="1:8" s="7" customFormat="1" ht="12.75" customHeight="1">
      <c r="A25" s="36" t="s">
        <v>946</v>
      </c>
      <c r="B25" s="464" t="s">
        <v>1214</v>
      </c>
      <c r="C25" s="464"/>
      <c r="D25" s="464"/>
      <c r="E25" s="464"/>
      <c r="F25" s="464"/>
      <c r="G25" s="464"/>
      <c r="H25" s="464"/>
    </row>
    <row r="26" spans="1:8" s="7" customFormat="1" ht="12.75">
      <c r="A26" s="101"/>
      <c r="B26" s="112"/>
      <c r="C26" s="112"/>
      <c r="D26" s="112"/>
      <c r="E26" s="112"/>
      <c r="F26" s="112"/>
      <c r="G26" s="352" t="s">
        <v>3116</v>
      </c>
      <c r="H26" s="380">
        <v>148</v>
      </c>
    </row>
    <row r="27" spans="1:8" s="7" customFormat="1" ht="27" customHeight="1">
      <c r="A27" s="36" t="s">
        <v>947</v>
      </c>
      <c r="B27" s="650" t="s">
        <v>2361</v>
      </c>
      <c r="C27" s="585"/>
      <c r="D27" s="585"/>
      <c r="E27" s="585"/>
      <c r="F27" s="585"/>
      <c r="G27" s="585"/>
      <c r="H27" s="585"/>
    </row>
    <row r="28" spans="1:8" ht="13.5" thickBot="1">
      <c r="A28" s="646"/>
      <c r="B28" s="646"/>
      <c r="C28" s="646"/>
      <c r="D28" s="646"/>
      <c r="E28" s="646"/>
      <c r="F28" s="646"/>
      <c r="G28" s="646"/>
      <c r="H28" s="646"/>
    </row>
    <row r="29" spans="1:8" ht="13.5" thickBot="1">
      <c r="A29" s="642" t="s">
        <v>941</v>
      </c>
      <c r="B29" s="642"/>
      <c r="C29" s="119" t="s">
        <v>942</v>
      </c>
      <c r="D29" s="642" t="s">
        <v>943</v>
      </c>
      <c r="E29" s="642"/>
      <c r="F29" s="642"/>
      <c r="G29" s="642" t="s">
        <v>944</v>
      </c>
      <c r="H29" s="642"/>
    </row>
    <row r="30" spans="1:8" ht="12.75">
      <c r="A30" s="647" t="s">
        <v>931</v>
      </c>
      <c r="B30" s="647"/>
      <c r="C30" s="143" t="s">
        <v>934</v>
      </c>
      <c r="D30" s="528" t="s">
        <v>1216</v>
      </c>
      <c r="E30" s="484"/>
      <c r="F30" s="484"/>
      <c r="G30" s="643" t="s">
        <v>1217</v>
      </c>
      <c r="H30" s="643"/>
    </row>
    <row r="31" spans="1:8" ht="13.5" thickBot="1">
      <c r="A31" s="104"/>
      <c r="B31" s="104"/>
      <c r="C31" s="104"/>
      <c r="D31" s="104"/>
      <c r="E31" s="104"/>
      <c r="F31" s="104"/>
      <c r="G31" s="104"/>
      <c r="H31" s="104"/>
    </row>
    <row r="32" spans="1:8" s="3" customFormat="1" ht="13.5" thickBot="1">
      <c r="A32" s="4" t="s">
        <v>2091</v>
      </c>
      <c r="B32" s="4" t="s">
        <v>2088</v>
      </c>
      <c r="C32" s="5" t="s">
        <v>2087</v>
      </c>
      <c r="D32" s="4" t="s">
        <v>2125</v>
      </c>
      <c r="E32" s="4" t="s">
        <v>2090</v>
      </c>
      <c r="F32" s="4" t="s">
        <v>2086</v>
      </c>
      <c r="G32" s="458" t="s">
        <v>2111</v>
      </c>
      <c r="H32" s="459"/>
    </row>
    <row r="33" spans="1:8" s="30" customFormat="1" ht="26.25" customHeight="1">
      <c r="A33" s="61" t="s">
        <v>3107</v>
      </c>
      <c r="B33" s="78" t="s">
        <v>3108</v>
      </c>
      <c r="C33" s="78" t="s">
        <v>3109</v>
      </c>
      <c r="D33" s="62" t="s">
        <v>3110</v>
      </c>
      <c r="E33" s="63">
        <v>6315</v>
      </c>
      <c r="F33" s="62" t="s">
        <v>2122</v>
      </c>
      <c r="G33" s="500" t="s">
        <v>3111</v>
      </c>
      <c r="H33" s="461"/>
    </row>
    <row r="34" spans="1:8" s="30" customFormat="1" ht="12.75">
      <c r="A34" s="52" t="s">
        <v>3112</v>
      </c>
      <c r="B34" s="79" t="s">
        <v>3113</v>
      </c>
      <c r="C34" s="79" t="s">
        <v>3114</v>
      </c>
      <c r="D34" s="53" t="s">
        <v>179</v>
      </c>
      <c r="E34" s="54">
        <v>6250</v>
      </c>
      <c r="F34" s="53" t="s">
        <v>2122</v>
      </c>
      <c r="G34" s="606" t="s">
        <v>180</v>
      </c>
      <c r="H34" s="513"/>
    </row>
    <row r="35" spans="1:8" s="30" customFormat="1" ht="12.75">
      <c r="A35" s="52" t="s">
        <v>181</v>
      </c>
      <c r="B35" s="79" t="s">
        <v>182</v>
      </c>
      <c r="C35" s="79" t="s">
        <v>183</v>
      </c>
      <c r="D35" s="53" t="s">
        <v>184</v>
      </c>
      <c r="E35" s="54">
        <v>6110</v>
      </c>
      <c r="F35" s="53" t="s">
        <v>2122</v>
      </c>
      <c r="G35" s="606" t="s">
        <v>190</v>
      </c>
      <c r="H35" s="513"/>
    </row>
    <row r="36" spans="1:8" s="30" customFormat="1" ht="12.75">
      <c r="A36" s="52" t="s">
        <v>185</v>
      </c>
      <c r="B36" s="79" t="s">
        <v>186</v>
      </c>
      <c r="C36" s="79" t="s">
        <v>187</v>
      </c>
      <c r="D36" s="53" t="s">
        <v>188</v>
      </c>
      <c r="E36" s="54">
        <v>6109</v>
      </c>
      <c r="F36" s="53" t="s">
        <v>2122</v>
      </c>
      <c r="G36" s="498" t="s">
        <v>189</v>
      </c>
      <c r="H36" s="453"/>
    </row>
    <row r="37" spans="1:8" s="30" customFormat="1" ht="12.75">
      <c r="A37" s="52" t="s">
        <v>191</v>
      </c>
      <c r="B37" s="79" t="s">
        <v>192</v>
      </c>
      <c r="C37" s="79" t="s">
        <v>193</v>
      </c>
      <c r="D37" s="53" t="s">
        <v>194</v>
      </c>
      <c r="E37" s="54">
        <v>6101</v>
      </c>
      <c r="F37" s="53" t="s">
        <v>2117</v>
      </c>
      <c r="G37" s="498" t="s">
        <v>195</v>
      </c>
      <c r="H37" s="453"/>
    </row>
    <row r="38" spans="1:8" s="30" customFormat="1" ht="12.75">
      <c r="A38" s="52" t="s">
        <v>196</v>
      </c>
      <c r="B38" s="79" t="s">
        <v>197</v>
      </c>
      <c r="C38" s="79" t="s">
        <v>198</v>
      </c>
      <c r="D38" s="53" t="s">
        <v>199</v>
      </c>
      <c r="E38" s="54">
        <v>6070</v>
      </c>
      <c r="F38" s="53" t="s">
        <v>2091</v>
      </c>
      <c r="G38" s="498" t="s">
        <v>200</v>
      </c>
      <c r="H38" s="453"/>
    </row>
    <row r="39" spans="1:8" s="30" customFormat="1" ht="12.75">
      <c r="A39" s="52" t="s">
        <v>201</v>
      </c>
      <c r="B39" s="79" t="s">
        <v>202</v>
      </c>
      <c r="C39" s="79" t="s">
        <v>203</v>
      </c>
      <c r="D39" s="53" t="s">
        <v>120</v>
      </c>
      <c r="E39" s="54">
        <v>6054</v>
      </c>
      <c r="F39" s="53" t="s">
        <v>2091</v>
      </c>
      <c r="G39" s="606" t="s">
        <v>121</v>
      </c>
      <c r="H39" s="513"/>
    </row>
    <row r="40" spans="1:8" s="30" customFormat="1" ht="12.75">
      <c r="A40" s="52" t="s">
        <v>122</v>
      </c>
      <c r="B40" s="79" t="s">
        <v>123</v>
      </c>
      <c r="C40" s="79" t="s">
        <v>124</v>
      </c>
      <c r="D40" s="53" t="s">
        <v>125</v>
      </c>
      <c r="E40" s="54">
        <v>5983</v>
      </c>
      <c r="F40" s="53" t="s">
        <v>23</v>
      </c>
      <c r="G40" s="606" t="s">
        <v>126</v>
      </c>
      <c r="H40" s="513"/>
    </row>
    <row r="41" spans="1:8" s="30" customFormat="1" ht="27" customHeight="1">
      <c r="A41" s="52" t="s">
        <v>3218</v>
      </c>
      <c r="B41" s="79" t="s">
        <v>127</v>
      </c>
      <c r="C41" s="79" t="s">
        <v>128</v>
      </c>
      <c r="D41" s="53" t="s">
        <v>1896</v>
      </c>
      <c r="E41" s="54">
        <v>5968</v>
      </c>
      <c r="F41" s="53" t="s">
        <v>2122</v>
      </c>
      <c r="G41" s="498" t="s">
        <v>3219</v>
      </c>
      <c r="H41" s="513"/>
    </row>
    <row r="42" spans="1:8" s="30" customFormat="1" ht="12.75">
      <c r="A42" s="52" t="s">
        <v>2867</v>
      </c>
      <c r="B42" s="79" t="s">
        <v>2868</v>
      </c>
      <c r="C42" s="79" t="s">
        <v>2869</v>
      </c>
      <c r="D42" s="53" t="s">
        <v>2870</v>
      </c>
      <c r="E42" s="54">
        <v>5958</v>
      </c>
      <c r="F42" s="53" t="s">
        <v>23</v>
      </c>
      <c r="G42" s="498" t="s">
        <v>2871</v>
      </c>
      <c r="H42" s="453"/>
    </row>
    <row r="43" spans="1:8" s="30" customFormat="1" ht="12.75">
      <c r="A43" s="52" t="s">
        <v>130</v>
      </c>
      <c r="B43" s="79" t="s">
        <v>3120</v>
      </c>
      <c r="C43" s="79" t="s">
        <v>3121</v>
      </c>
      <c r="D43" s="53" t="s">
        <v>131</v>
      </c>
      <c r="E43" s="54">
        <v>5945</v>
      </c>
      <c r="F43" s="53" t="s">
        <v>2122</v>
      </c>
      <c r="G43" s="606" t="s">
        <v>132</v>
      </c>
      <c r="H43" s="513"/>
    </row>
    <row r="44" spans="1:8" s="30" customFormat="1" ht="12.75">
      <c r="A44" s="52" t="s">
        <v>133</v>
      </c>
      <c r="B44" s="79" t="s">
        <v>134</v>
      </c>
      <c r="C44" s="79" t="s">
        <v>135</v>
      </c>
      <c r="D44" s="53" t="s">
        <v>1773</v>
      </c>
      <c r="E44" s="54">
        <v>5895</v>
      </c>
      <c r="F44" s="53" t="s">
        <v>23</v>
      </c>
      <c r="G44" s="606" t="s">
        <v>1774</v>
      </c>
      <c r="H44" s="513"/>
    </row>
    <row r="45" spans="1:8" s="30" customFormat="1" ht="12.75">
      <c r="A45" s="52" t="s">
        <v>1775</v>
      </c>
      <c r="B45" s="79" t="s">
        <v>1776</v>
      </c>
      <c r="C45" s="79" t="s">
        <v>1777</v>
      </c>
      <c r="D45" s="53" t="s">
        <v>1778</v>
      </c>
      <c r="E45" s="54">
        <v>5805</v>
      </c>
      <c r="F45" s="53" t="s">
        <v>1779</v>
      </c>
      <c r="G45" s="606" t="s">
        <v>1780</v>
      </c>
      <c r="H45" s="513"/>
    </row>
    <row r="46" spans="1:8" s="30" customFormat="1" ht="12.75">
      <c r="A46" s="52" t="s">
        <v>1781</v>
      </c>
      <c r="B46" s="79" t="s">
        <v>1782</v>
      </c>
      <c r="C46" s="79" t="s">
        <v>1783</v>
      </c>
      <c r="D46" s="53" t="s">
        <v>1784</v>
      </c>
      <c r="E46" s="54">
        <v>5804</v>
      </c>
      <c r="F46" s="53" t="s">
        <v>2091</v>
      </c>
      <c r="G46" s="606" t="s">
        <v>1785</v>
      </c>
      <c r="H46" s="513"/>
    </row>
    <row r="47" spans="1:8" s="30" customFormat="1" ht="12.75">
      <c r="A47" s="52" t="s">
        <v>1786</v>
      </c>
      <c r="B47" s="79" t="s">
        <v>1787</v>
      </c>
      <c r="C47" s="79" t="s">
        <v>1788</v>
      </c>
      <c r="D47" s="53" t="s">
        <v>1789</v>
      </c>
      <c r="E47" s="54">
        <v>5800</v>
      </c>
      <c r="F47" s="53" t="s">
        <v>2091</v>
      </c>
      <c r="G47" s="498" t="s">
        <v>3222</v>
      </c>
      <c r="H47" s="513"/>
    </row>
    <row r="48" spans="1:8" s="30" customFormat="1" ht="25.5" customHeight="1">
      <c r="A48" s="52" t="s">
        <v>1790</v>
      </c>
      <c r="B48" s="79" t="s">
        <v>1791</v>
      </c>
      <c r="C48" s="79" t="s">
        <v>1792</v>
      </c>
      <c r="D48" s="53" t="s">
        <v>2872</v>
      </c>
      <c r="E48" s="54">
        <v>5785</v>
      </c>
      <c r="F48" s="53" t="s">
        <v>1793</v>
      </c>
      <c r="G48" s="498" t="s">
        <v>1797</v>
      </c>
      <c r="H48" s="513"/>
    </row>
    <row r="49" spans="1:8" s="30" customFormat="1" ht="12.75">
      <c r="A49" s="52" t="s">
        <v>1796</v>
      </c>
      <c r="B49" s="79" t="s">
        <v>3220</v>
      </c>
      <c r="C49" s="79" t="s">
        <v>3221</v>
      </c>
      <c r="D49" s="53" t="s">
        <v>1794</v>
      </c>
      <c r="E49" s="54">
        <v>5790</v>
      </c>
      <c r="F49" s="53" t="s">
        <v>2117</v>
      </c>
      <c r="G49" s="606" t="s">
        <v>1795</v>
      </c>
      <c r="H49" s="513"/>
    </row>
    <row r="50" spans="1:8" s="30" customFormat="1" ht="13.5" thickBot="1">
      <c r="A50" s="55" t="s">
        <v>3103</v>
      </c>
      <c r="B50" s="80" t="s">
        <v>3104</v>
      </c>
      <c r="C50" s="80" t="s">
        <v>3105</v>
      </c>
      <c r="D50" s="56" t="s">
        <v>1551</v>
      </c>
      <c r="E50" s="57">
        <v>5764</v>
      </c>
      <c r="F50" s="56" t="s">
        <v>2117</v>
      </c>
      <c r="G50" s="499" t="s">
        <v>3106</v>
      </c>
      <c r="H50" s="455"/>
    </row>
    <row r="51" spans="1:8" s="30" customFormat="1" ht="12.75">
      <c r="A51" s="648"/>
      <c r="B51" s="649"/>
      <c r="C51" s="649"/>
      <c r="D51" s="649"/>
      <c r="E51" s="649"/>
      <c r="F51" s="649"/>
      <c r="G51" s="649"/>
      <c r="H51" s="649"/>
    </row>
  </sheetData>
  <sheetProtection/>
  <mergeCells count="58">
    <mergeCell ref="D10:E10"/>
    <mergeCell ref="A16:H16"/>
    <mergeCell ref="D7:E7"/>
    <mergeCell ref="C2:H2"/>
    <mergeCell ref="A3:H3"/>
    <mergeCell ref="G4:H9"/>
    <mergeCell ref="G13:H15"/>
    <mergeCell ref="D11:E11"/>
    <mergeCell ref="D12:E12"/>
    <mergeCell ref="D8:E8"/>
    <mergeCell ref="C1:H1"/>
    <mergeCell ref="D4:E4"/>
    <mergeCell ref="A2:B2"/>
    <mergeCell ref="D9:E9"/>
    <mergeCell ref="A1:B1"/>
    <mergeCell ref="D6:E6"/>
    <mergeCell ref="A51:H51"/>
    <mergeCell ref="G32:H32"/>
    <mergeCell ref="G33:H33"/>
    <mergeCell ref="B27:H27"/>
    <mergeCell ref="G36:H36"/>
    <mergeCell ref="G37:H37"/>
    <mergeCell ref="G41:H41"/>
    <mergeCell ref="G50:H50"/>
    <mergeCell ref="G43:H43"/>
    <mergeCell ref="G42:H42"/>
    <mergeCell ref="G38:H38"/>
    <mergeCell ref="G39:H39"/>
    <mergeCell ref="G34:H34"/>
    <mergeCell ref="F24:H24"/>
    <mergeCell ref="A28:H28"/>
    <mergeCell ref="B25:H25"/>
    <mergeCell ref="G35:H35"/>
    <mergeCell ref="A29:B29"/>
    <mergeCell ref="A30:B30"/>
    <mergeCell ref="D29:F29"/>
    <mergeCell ref="A19:H19"/>
    <mergeCell ref="D13:E13"/>
    <mergeCell ref="A18:B18"/>
    <mergeCell ref="C18:D18"/>
    <mergeCell ref="E18:F18"/>
    <mergeCell ref="A17:B17"/>
    <mergeCell ref="C17:D17"/>
    <mergeCell ref="E17:F17"/>
    <mergeCell ref="B14:E15"/>
    <mergeCell ref="D30:F30"/>
    <mergeCell ref="G29:H29"/>
    <mergeCell ref="G30:H30"/>
    <mergeCell ref="F22:G22"/>
    <mergeCell ref="B23:C23"/>
    <mergeCell ref="E23:H23"/>
    <mergeCell ref="G40:H40"/>
    <mergeCell ref="G49:H49"/>
    <mergeCell ref="G45:H45"/>
    <mergeCell ref="G44:H44"/>
    <mergeCell ref="G46:H46"/>
    <mergeCell ref="G47:H47"/>
    <mergeCell ref="G48:H48"/>
  </mergeCells>
  <hyperlinks>
    <hyperlink ref="A2:B2" location="Overview!A1" tooltip="Go to Trail Network Overview sheet" display="Trail Network Overview"/>
    <hyperlink ref="B14:E15" r:id="rId1" display="Pikes Pk Greenway Wayfinding PDF"/>
    <hyperlink ref="D9:E9" location="RockIslandL!A1" display="Rock Island Line"/>
    <hyperlink ref="D7:E7" location="Midland!A1" display="Midland Trail"/>
    <hyperlink ref="D10:E10" location="SantaFeN!A1" display="Santa Fe N"/>
    <hyperlink ref="D11:E11" location="SantaFeS!A1" display="Santa Fe S"/>
    <hyperlink ref="D12:E12" location="Sinton!A1" display="Sinton Trail"/>
    <hyperlink ref="D13:E13" location="TempGapG!A1" display="TempCrest Trails"/>
    <hyperlink ref="D4:E4" location="AustinBluffs!A1" display="Austin Bluffs Union OS"/>
    <hyperlink ref="D8:E8" location="MonValley!A1" display="Monument Valley"/>
    <hyperlink ref="D6:E6" location="CottonWoodCr!A1" display="CottonWood Cr"/>
    <hyperlink ref="D5" location="BearCrCS!A1" display="Bear Cr Park C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B21" sqref="B21:H21"/>
    </sheetView>
  </sheetViews>
  <sheetFormatPr defaultColWidth="9.140625" defaultRowHeight="12.75"/>
  <cols>
    <col min="1" max="1" width="11.140625" style="0" customWidth="1"/>
    <col min="2" max="2" width="10.140625" style="0" bestFit="1" customWidth="1"/>
    <col min="3" max="3" width="12.28125" style="1" bestFit="1" customWidth="1"/>
    <col min="4" max="4" width="17.8515625" style="0" customWidth="1"/>
    <col min="5" max="5" width="8.140625" style="0" bestFit="1" customWidth="1"/>
    <col min="6" max="6" width="15.28125" style="0" bestFit="1" customWidth="1"/>
    <col min="8" max="8" width="34.57421875" style="0" customWidth="1"/>
  </cols>
  <sheetData>
    <row r="1" spans="1:8" ht="24" customHeight="1">
      <c r="A1" s="478" t="s">
        <v>2947</v>
      </c>
      <c r="B1" s="479"/>
      <c r="C1" s="480" t="s">
        <v>1524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1212</v>
      </c>
      <c r="D2" s="484"/>
      <c r="E2" s="484"/>
      <c r="F2" s="484"/>
      <c r="G2" s="484"/>
      <c r="H2" s="484"/>
    </row>
    <row r="3" spans="1:8" ht="12.75">
      <c r="A3" s="651"/>
      <c r="B3" s="652"/>
      <c r="C3" s="652"/>
      <c r="D3" s="652"/>
      <c r="E3" s="652"/>
      <c r="F3" s="652"/>
      <c r="G3" s="652"/>
      <c r="H3" s="652"/>
    </row>
    <row r="4" spans="1:9" ht="12.75">
      <c r="A4" s="105" t="s">
        <v>2098</v>
      </c>
      <c r="B4" s="163" t="s">
        <v>2946</v>
      </c>
      <c r="C4" s="29" t="s">
        <v>2119</v>
      </c>
      <c r="D4" s="635" t="s">
        <v>322</v>
      </c>
      <c r="E4" s="635"/>
      <c r="F4" s="29" t="s">
        <v>2124</v>
      </c>
      <c r="G4" s="542" t="s">
        <v>332</v>
      </c>
      <c r="H4" s="542"/>
      <c r="I4" s="30"/>
    </row>
    <row r="5" spans="1:9" ht="12.75">
      <c r="A5" s="39"/>
      <c r="B5" s="38"/>
      <c r="C5" s="29"/>
      <c r="D5" s="483" t="s">
        <v>333</v>
      </c>
      <c r="E5" s="483"/>
      <c r="F5" s="27"/>
      <c r="G5" s="542"/>
      <c r="H5" s="542"/>
      <c r="I5" s="30"/>
    </row>
    <row r="6" spans="1:8" ht="12.75">
      <c r="A6" s="29" t="s">
        <v>2114</v>
      </c>
      <c r="B6" s="77">
        <f>COUNT(E27:E46)</f>
        <v>18</v>
      </c>
      <c r="C6"/>
      <c r="D6" s="2" t="s">
        <v>323</v>
      </c>
      <c r="F6" s="105" t="s">
        <v>2080</v>
      </c>
      <c r="G6" s="27"/>
      <c r="H6" s="27"/>
    </row>
    <row r="7" spans="1:8" ht="12.75">
      <c r="A7" s="39"/>
      <c r="B7" s="77"/>
      <c r="C7"/>
      <c r="F7" s="154">
        <v>39979</v>
      </c>
      <c r="G7" s="484"/>
      <c r="H7" s="484"/>
    </row>
    <row r="8" spans="1:8" ht="12.75">
      <c r="A8" s="105" t="s">
        <v>2945</v>
      </c>
      <c r="B8" s="518" t="s">
        <v>1200</v>
      </c>
      <c r="C8" s="518"/>
      <c r="D8" s="518"/>
      <c r="E8" s="518"/>
      <c r="F8" s="122" t="s">
        <v>690</v>
      </c>
      <c r="G8" s="484"/>
      <c r="H8" s="484"/>
    </row>
    <row r="9" spans="1:8" ht="13.5" thickBot="1">
      <c r="A9" s="113"/>
      <c r="B9" s="483" t="s">
        <v>2047</v>
      </c>
      <c r="C9" s="483"/>
      <c r="D9" s="483"/>
      <c r="E9" s="483"/>
      <c r="F9" s="123"/>
      <c r="G9" s="617"/>
      <c r="H9" s="617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14" t="s">
        <v>935</v>
      </c>
    </row>
    <row r="12" spans="1:8" ht="13.5" thickBot="1">
      <c r="A12" s="473"/>
      <c r="B12" s="473"/>
      <c r="C12" s="473">
        <v>18.9</v>
      </c>
      <c r="D12" s="474"/>
      <c r="E12" s="473">
        <v>16.7</v>
      </c>
      <c r="F12" s="473"/>
      <c r="G12" s="161"/>
      <c r="H12" s="166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7234</v>
      </c>
      <c r="B15" s="23">
        <v>6344</v>
      </c>
      <c r="C15" s="24">
        <v>6315</v>
      </c>
      <c r="D15" s="24">
        <v>7302</v>
      </c>
      <c r="E15" s="24">
        <f>B15-A15</f>
        <v>-890</v>
      </c>
      <c r="F15" s="175">
        <v>624</v>
      </c>
      <c r="G15" s="175">
        <v>1514</v>
      </c>
      <c r="H15" s="3">
        <v>2</v>
      </c>
    </row>
    <row r="16" spans="1:8" s="7" customFormat="1" ht="12.75">
      <c r="A16" s="101"/>
      <c r="B16" s="112"/>
      <c r="C16" s="112"/>
      <c r="D16" s="112"/>
      <c r="E16" s="112"/>
      <c r="F16" s="644" t="s">
        <v>1219</v>
      </c>
      <c r="G16" s="644"/>
      <c r="H16" s="112"/>
    </row>
    <row r="17" spans="1:8" s="7" customFormat="1" ht="12.75" customHeight="1">
      <c r="A17" s="36" t="s">
        <v>945</v>
      </c>
      <c r="B17" s="467" t="s">
        <v>2885</v>
      </c>
      <c r="C17" s="467"/>
      <c r="D17" s="107" t="s">
        <v>948</v>
      </c>
      <c r="E17" s="468" t="s">
        <v>2883</v>
      </c>
      <c r="F17" s="468"/>
      <c r="G17" s="468"/>
      <c r="H17" s="468"/>
    </row>
    <row r="18" spans="1:8" s="7" customFormat="1" ht="12.75">
      <c r="A18" s="101"/>
      <c r="B18" s="112"/>
      <c r="C18" s="112"/>
      <c r="D18" s="107" t="s">
        <v>2115</v>
      </c>
      <c r="E18" s="197" t="s">
        <v>2884</v>
      </c>
      <c r="F18" s="645" t="s">
        <v>1213</v>
      </c>
      <c r="G18" s="645"/>
      <c r="H18" s="645"/>
    </row>
    <row r="19" spans="1:8" s="7" customFormat="1" ht="12.75" customHeight="1">
      <c r="A19" s="36" t="s">
        <v>946</v>
      </c>
      <c r="B19" s="464" t="s">
        <v>2882</v>
      </c>
      <c r="C19" s="464"/>
      <c r="D19" s="464"/>
      <c r="E19" s="464"/>
      <c r="F19" s="464"/>
      <c r="G19" s="464"/>
      <c r="H19" s="464"/>
    </row>
    <row r="20" spans="1:8" s="7" customFormat="1" ht="12.75">
      <c r="A20" s="101"/>
      <c r="B20" s="112"/>
      <c r="C20" s="112"/>
      <c r="D20" s="112"/>
      <c r="E20" s="112"/>
      <c r="F20" s="112"/>
      <c r="G20" s="352" t="s">
        <v>3116</v>
      </c>
      <c r="H20" s="380">
        <v>149</v>
      </c>
    </row>
    <row r="21" spans="1:8" s="7" customFormat="1" ht="27" customHeight="1">
      <c r="A21" s="36" t="s">
        <v>947</v>
      </c>
      <c r="B21" s="464" t="s">
        <v>2886</v>
      </c>
      <c r="C21" s="464"/>
      <c r="D21" s="464"/>
      <c r="E21" s="464"/>
      <c r="F21" s="464"/>
      <c r="G21" s="464"/>
      <c r="H21" s="464"/>
    </row>
    <row r="22" spans="1:8" ht="13.5" thickBot="1">
      <c r="A22" s="646"/>
      <c r="B22" s="646"/>
      <c r="C22" s="646"/>
      <c r="D22" s="646"/>
      <c r="E22" s="646"/>
      <c r="F22" s="646"/>
      <c r="G22" s="646"/>
      <c r="H22" s="646"/>
    </row>
    <row r="23" spans="1:8" ht="13.5" thickBot="1">
      <c r="A23" s="642" t="s">
        <v>941</v>
      </c>
      <c r="B23" s="642"/>
      <c r="C23" s="119" t="s">
        <v>942</v>
      </c>
      <c r="D23" s="642" t="s">
        <v>943</v>
      </c>
      <c r="E23" s="642"/>
      <c r="F23" s="642"/>
      <c r="G23" s="642" t="s">
        <v>944</v>
      </c>
      <c r="H23" s="642"/>
    </row>
    <row r="24" spans="1:8" ht="12.75">
      <c r="A24" s="654" t="s">
        <v>955</v>
      </c>
      <c r="B24" s="654"/>
      <c r="C24" s="172" t="s">
        <v>931</v>
      </c>
      <c r="D24" s="464" t="s">
        <v>320</v>
      </c>
      <c r="E24" s="465"/>
      <c r="F24" s="465"/>
      <c r="G24" s="646" t="s">
        <v>321</v>
      </c>
      <c r="H24" s="646"/>
    </row>
    <row r="25" spans="1:8" ht="13.5" thickBot="1">
      <c r="A25" s="104"/>
      <c r="B25" s="104"/>
      <c r="C25" s="104"/>
      <c r="D25" s="104"/>
      <c r="E25" s="104"/>
      <c r="F25" s="104"/>
      <c r="G25" s="104"/>
      <c r="H25" s="104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25.5" customHeight="1">
      <c r="A27" s="61" t="s">
        <v>1798</v>
      </c>
      <c r="B27" s="78" t="s">
        <v>1799</v>
      </c>
      <c r="C27" s="78" t="s">
        <v>1800</v>
      </c>
      <c r="D27" s="62" t="s">
        <v>1801</v>
      </c>
      <c r="E27" s="63">
        <v>7234</v>
      </c>
      <c r="F27" s="62" t="s">
        <v>2122</v>
      </c>
      <c r="G27" s="500" t="s">
        <v>1802</v>
      </c>
      <c r="H27" s="461"/>
    </row>
    <row r="28" spans="1:8" s="30" customFormat="1" ht="12.75">
      <c r="A28" s="52" t="s">
        <v>1803</v>
      </c>
      <c r="B28" s="79" t="s">
        <v>1804</v>
      </c>
      <c r="C28" s="79" t="s">
        <v>1805</v>
      </c>
      <c r="D28" s="53" t="s">
        <v>1806</v>
      </c>
      <c r="E28" s="54">
        <v>7270</v>
      </c>
      <c r="F28" s="53" t="s">
        <v>2122</v>
      </c>
      <c r="G28" s="498" t="s">
        <v>1807</v>
      </c>
      <c r="H28" s="453"/>
    </row>
    <row r="29" spans="1:8" s="30" customFormat="1" ht="26.25" customHeight="1">
      <c r="A29" s="52" t="s">
        <v>1808</v>
      </c>
      <c r="B29" s="79" t="s">
        <v>1809</v>
      </c>
      <c r="C29" s="79" t="s">
        <v>1810</v>
      </c>
      <c r="D29" s="53" t="s">
        <v>1811</v>
      </c>
      <c r="E29" s="54">
        <v>7243</v>
      </c>
      <c r="F29" s="53" t="s">
        <v>2117</v>
      </c>
      <c r="G29" s="498" t="s">
        <v>1812</v>
      </c>
      <c r="H29" s="453"/>
    </row>
    <row r="30" spans="1:8" s="30" customFormat="1" ht="12.75">
      <c r="A30" s="52" t="s">
        <v>1813</v>
      </c>
      <c r="B30" s="79" t="s">
        <v>1814</v>
      </c>
      <c r="C30" s="79" t="s">
        <v>1815</v>
      </c>
      <c r="D30" s="53" t="s">
        <v>1816</v>
      </c>
      <c r="E30" s="54">
        <v>7230</v>
      </c>
      <c r="F30" s="53" t="s">
        <v>2091</v>
      </c>
      <c r="G30" s="498" t="s">
        <v>1817</v>
      </c>
      <c r="H30" s="453"/>
    </row>
    <row r="31" spans="1:8" s="30" customFormat="1" ht="12.75">
      <c r="A31" s="52" t="s">
        <v>1818</v>
      </c>
      <c r="B31" s="79" t="s">
        <v>1819</v>
      </c>
      <c r="C31" s="79" t="s">
        <v>1820</v>
      </c>
      <c r="D31" s="53" t="s">
        <v>1821</v>
      </c>
      <c r="E31" s="54">
        <v>7233</v>
      </c>
      <c r="F31" s="53" t="s">
        <v>2122</v>
      </c>
      <c r="G31" s="498" t="s">
        <v>1822</v>
      </c>
      <c r="H31" s="453"/>
    </row>
    <row r="32" spans="1:8" s="30" customFormat="1" ht="27" customHeight="1">
      <c r="A32" s="52" t="s">
        <v>1823</v>
      </c>
      <c r="B32" s="79" t="s">
        <v>1824</v>
      </c>
      <c r="C32" s="79" t="s">
        <v>1825</v>
      </c>
      <c r="D32" s="53" t="s">
        <v>1826</v>
      </c>
      <c r="E32" s="54">
        <v>7239</v>
      </c>
      <c r="F32" s="53" t="s">
        <v>2117</v>
      </c>
      <c r="G32" s="498" t="s">
        <v>2853</v>
      </c>
      <c r="H32" s="453"/>
    </row>
    <row r="33" spans="1:8" s="30" customFormat="1" ht="12.75">
      <c r="A33" s="52" t="s">
        <v>1818</v>
      </c>
      <c r="B33" s="501" t="s">
        <v>2123</v>
      </c>
      <c r="C33" s="501"/>
      <c r="D33" s="501"/>
      <c r="E33" s="501"/>
      <c r="F33" s="501"/>
      <c r="G33" s="498" t="s">
        <v>1827</v>
      </c>
      <c r="H33" s="453"/>
    </row>
    <row r="34" spans="1:8" s="30" customFormat="1" ht="12.75">
      <c r="A34" s="52" t="s">
        <v>1828</v>
      </c>
      <c r="B34" s="79" t="s">
        <v>1829</v>
      </c>
      <c r="C34" s="79" t="s">
        <v>1830</v>
      </c>
      <c r="D34" s="53" t="s">
        <v>1831</v>
      </c>
      <c r="E34" s="54">
        <v>7000</v>
      </c>
      <c r="F34" s="53" t="s">
        <v>2117</v>
      </c>
      <c r="G34" s="498" t="s">
        <v>1833</v>
      </c>
      <c r="H34" s="453"/>
    </row>
    <row r="35" spans="1:8" ht="12.75">
      <c r="A35" s="65" t="s">
        <v>1834</v>
      </c>
      <c r="B35" s="81" t="s">
        <v>1835</v>
      </c>
      <c r="C35" s="79" t="s">
        <v>1836</v>
      </c>
      <c r="D35" s="66" t="s">
        <v>1837</v>
      </c>
      <c r="E35" s="67">
        <v>7000</v>
      </c>
      <c r="F35" s="66" t="s">
        <v>2117</v>
      </c>
      <c r="G35" s="511" t="s">
        <v>1838</v>
      </c>
      <c r="H35" s="512"/>
    </row>
    <row r="36" spans="1:8" ht="12.75">
      <c r="A36" s="65" t="s">
        <v>1839</v>
      </c>
      <c r="B36" s="81" t="s">
        <v>1840</v>
      </c>
      <c r="C36" s="79" t="s">
        <v>1841</v>
      </c>
      <c r="D36" s="66" t="s">
        <v>1842</v>
      </c>
      <c r="E36" s="67">
        <v>6832</v>
      </c>
      <c r="F36" s="66" t="s">
        <v>2117</v>
      </c>
      <c r="G36" s="511" t="s">
        <v>1843</v>
      </c>
      <c r="H36" s="512"/>
    </row>
    <row r="37" spans="1:8" ht="12.75">
      <c r="A37" s="65" t="s">
        <v>1844</v>
      </c>
      <c r="B37" s="81" t="s">
        <v>1845</v>
      </c>
      <c r="C37" s="79" t="s">
        <v>1846</v>
      </c>
      <c r="D37" s="66" t="s">
        <v>1847</v>
      </c>
      <c r="E37" s="67">
        <v>6751</v>
      </c>
      <c r="F37" s="66" t="s">
        <v>2091</v>
      </c>
      <c r="G37" s="511" t="s">
        <v>1848</v>
      </c>
      <c r="H37" s="512"/>
    </row>
    <row r="38" spans="1:8" ht="12.75">
      <c r="A38" s="65" t="s">
        <v>1849</v>
      </c>
      <c r="B38" s="81" t="s">
        <v>1850</v>
      </c>
      <c r="C38" s="79" t="s">
        <v>1851</v>
      </c>
      <c r="D38" s="66" t="s">
        <v>1852</v>
      </c>
      <c r="E38" s="67">
        <v>6684</v>
      </c>
      <c r="F38" s="66" t="s">
        <v>2122</v>
      </c>
      <c r="G38" s="511" t="s">
        <v>1853</v>
      </c>
      <c r="H38" s="512"/>
    </row>
    <row r="39" spans="1:8" ht="12.75">
      <c r="A39" s="65" t="s">
        <v>1854</v>
      </c>
      <c r="B39" s="81" t="s">
        <v>1855</v>
      </c>
      <c r="C39" s="79" t="s">
        <v>1856</v>
      </c>
      <c r="D39" s="66" t="s">
        <v>1857</v>
      </c>
      <c r="E39" s="67">
        <v>6663</v>
      </c>
      <c r="F39" s="66" t="s">
        <v>2117</v>
      </c>
      <c r="G39" s="511" t="s">
        <v>1858</v>
      </c>
      <c r="H39" s="512"/>
    </row>
    <row r="40" spans="1:8" ht="12.75">
      <c r="A40" s="65" t="s">
        <v>1849</v>
      </c>
      <c r="B40" s="566" t="s">
        <v>2123</v>
      </c>
      <c r="C40" s="566"/>
      <c r="D40" s="566"/>
      <c r="E40" s="566"/>
      <c r="F40" s="566"/>
      <c r="G40" s="511" t="s">
        <v>1859</v>
      </c>
      <c r="H40" s="512"/>
    </row>
    <row r="41" spans="1:8" s="30" customFormat="1" ht="26.25" customHeight="1">
      <c r="A41" s="52" t="s">
        <v>1860</v>
      </c>
      <c r="B41" s="79" t="s">
        <v>1861</v>
      </c>
      <c r="C41" s="79" t="s">
        <v>1862</v>
      </c>
      <c r="D41" s="53" t="s">
        <v>1863</v>
      </c>
      <c r="E41" s="54">
        <v>6613</v>
      </c>
      <c r="F41" s="53" t="s">
        <v>1864</v>
      </c>
      <c r="G41" s="498" t="s">
        <v>1865</v>
      </c>
      <c r="H41" s="513"/>
    </row>
    <row r="42" spans="1:8" ht="12.75">
      <c r="A42" s="65" t="s">
        <v>1866</v>
      </c>
      <c r="B42" s="81" t="s">
        <v>1867</v>
      </c>
      <c r="C42" s="79" t="s">
        <v>1868</v>
      </c>
      <c r="D42" s="66" t="s">
        <v>1869</v>
      </c>
      <c r="E42" s="67">
        <v>6404</v>
      </c>
      <c r="F42" s="66" t="s">
        <v>2117</v>
      </c>
      <c r="G42" s="511" t="s">
        <v>1870</v>
      </c>
      <c r="H42" s="512"/>
    </row>
    <row r="43" spans="1:8" ht="12.75">
      <c r="A43" s="65" t="s">
        <v>1223</v>
      </c>
      <c r="B43" s="81" t="s">
        <v>1871</v>
      </c>
      <c r="C43" s="79" t="s">
        <v>1872</v>
      </c>
      <c r="D43" s="66" t="s">
        <v>1224</v>
      </c>
      <c r="E43" s="67">
        <v>6383</v>
      </c>
      <c r="F43" s="66" t="s">
        <v>28</v>
      </c>
      <c r="G43" s="511" t="s">
        <v>1873</v>
      </c>
      <c r="H43" s="512"/>
    </row>
    <row r="44" spans="1:8" ht="12.75">
      <c r="A44" s="65" t="s">
        <v>1874</v>
      </c>
      <c r="B44" s="81" t="s">
        <v>1875</v>
      </c>
      <c r="C44" s="79" t="s">
        <v>1876</v>
      </c>
      <c r="D44" s="66" t="s">
        <v>1877</v>
      </c>
      <c r="E44" s="67">
        <v>6382</v>
      </c>
      <c r="F44" s="66" t="s">
        <v>2091</v>
      </c>
      <c r="G44" s="606" t="s">
        <v>1878</v>
      </c>
      <c r="H44" s="513"/>
    </row>
    <row r="45" spans="1:8" s="30" customFormat="1" ht="12.75" customHeight="1">
      <c r="A45" s="52" t="s">
        <v>1879</v>
      </c>
      <c r="B45" s="79" t="s">
        <v>1880</v>
      </c>
      <c r="C45" s="79" t="s">
        <v>1881</v>
      </c>
      <c r="D45" s="53" t="s">
        <v>1882</v>
      </c>
      <c r="E45" s="54">
        <v>6315</v>
      </c>
      <c r="F45" s="53" t="s">
        <v>2122</v>
      </c>
      <c r="G45" s="498" t="s">
        <v>1883</v>
      </c>
      <c r="H45" s="453"/>
    </row>
    <row r="46" spans="1:8" s="30" customFormat="1" ht="13.5" thickBot="1">
      <c r="A46" s="55" t="s">
        <v>1884</v>
      </c>
      <c r="B46" s="80" t="s">
        <v>1885</v>
      </c>
      <c r="C46" s="80" t="s">
        <v>1886</v>
      </c>
      <c r="D46" s="80" t="s">
        <v>1887</v>
      </c>
      <c r="E46" s="308">
        <v>6344</v>
      </c>
      <c r="F46" s="80" t="s">
        <v>2117</v>
      </c>
      <c r="G46" s="499" t="s">
        <v>1888</v>
      </c>
      <c r="H46" s="455"/>
    </row>
    <row r="47" spans="1:8" s="30" customFormat="1" ht="12.75">
      <c r="A47" s="648"/>
      <c r="B47" s="649"/>
      <c r="C47" s="649"/>
      <c r="D47" s="649"/>
      <c r="E47" s="649"/>
      <c r="F47" s="649"/>
      <c r="G47" s="649"/>
      <c r="H47" s="649"/>
    </row>
  </sheetData>
  <sheetProtection/>
  <mergeCells count="56">
    <mergeCell ref="F16:G16"/>
    <mergeCell ref="B17:C17"/>
    <mergeCell ref="F18:H18"/>
    <mergeCell ref="E17:H17"/>
    <mergeCell ref="A22:H22"/>
    <mergeCell ref="B19:H19"/>
    <mergeCell ref="A47:H47"/>
    <mergeCell ref="G26:H26"/>
    <mergeCell ref="G27:H27"/>
    <mergeCell ref="G23:H23"/>
    <mergeCell ref="G24:H24"/>
    <mergeCell ref="G46:H46"/>
    <mergeCell ref="G45:H45"/>
    <mergeCell ref="G34:H34"/>
    <mergeCell ref="G44:H44"/>
    <mergeCell ref="G36:H36"/>
    <mergeCell ref="D5:E5"/>
    <mergeCell ref="B21:H21"/>
    <mergeCell ref="G7:H9"/>
    <mergeCell ref="A12:B12"/>
    <mergeCell ref="G4:H5"/>
    <mergeCell ref="A13:H13"/>
    <mergeCell ref="C12:D12"/>
    <mergeCell ref="E12:F12"/>
    <mergeCell ref="B8:E8"/>
    <mergeCell ref="B9:E9"/>
    <mergeCell ref="C2:H2"/>
    <mergeCell ref="A1:B1"/>
    <mergeCell ref="A11:B11"/>
    <mergeCell ref="C11:D11"/>
    <mergeCell ref="E11:F11"/>
    <mergeCell ref="C1:H1"/>
    <mergeCell ref="D4:E4"/>
    <mergeCell ref="A2:B2"/>
    <mergeCell ref="A10:H10"/>
    <mergeCell ref="A3:H3"/>
    <mergeCell ref="G39:H39"/>
    <mergeCell ref="G42:H42"/>
    <mergeCell ref="G40:H40"/>
    <mergeCell ref="G37:H37"/>
    <mergeCell ref="G43:H43"/>
    <mergeCell ref="A23:B23"/>
    <mergeCell ref="A24:B24"/>
    <mergeCell ref="D23:F23"/>
    <mergeCell ref="G33:H33"/>
    <mergeCell ref="G28:H28"/>
    <mergeCell ref="D24:F24"/>
    <mergeCell ref="G32:H32"/>
    <mergeCell ref="B40:F40"/>
    <mergeCell ref="G41:H41"/>
    <mergeCell ref="G29:H29"/>
    <mergeCell ref="G30:H30"/>
    <mergeCell ref="G31:H31"/>
    <mergeCell ref="B33:F33"/>
    <mergeCell ref="G38:H38"/>
    <mergeCell ref="G35:H35"/>
  </mergeCells>
  <hyperlinks>
    <hyperlink ref="D5" location="LovelandBoydL!A1" display="LovelandBoydL"/>
    <hyperlink ref="A2:B2" location="Overview!A1" tooltip="Go to Trail Network Overview sheet" display="Trail Network Overview"/>
    <hyperlink ref="D5:E5" location="LaForet!A1" display="La Foret Paths"/>
    <hyperlink ref="D6" location="SantaFeM!A1" display="Santa Fe Mid"/>
    <hyperlink ref="B9:E9" r:id="rId1" display="adm.elpasoco.com/Parks/Facilitie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E17" sqref="E17:H17"/>
    </sheetView>
  </sheetViews>
  <sheetFormatPr defaultColWidth="9.140625" defaultRowHeight="12.75"/>
  <cols>
    <col min="1" max="1" width="10.421875" style="0" bestFit="1" customWidth="1"/>
    <col min="2" max="2" width="10.281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1531</v>
      </c>
      <c r="B1" s="479"/>
      <c r="C1" s="480" t="s">
        <v>1532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2873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171" t="s">
        <v>1533</v>
      </c>
      <c r="C4" s="29" t="s">
        <v>2119</v>
      </c>
      <c r="D4" s="483" t="s">
        <v>2880</v>
      </c>
      <c r="E4" s="483"/>
      <c r="F4" s="29" t="s">
        <v>2124</v>
      </c>
      <c r="G4" s="486" t="s">
        <v>331</v>
      </c>
      <c r="H4" s="486"/>
      <c r="I4" s="30"/>
    </row>
    <row r="5" spans="1:9" ht="12.75">
      <c r="A5" s="39"/>
      <c r="B5" s="38"/>
      <c r="C5" s="29"/>
      <c r="D5" s="2" t="s">
        <v>2881</v>
      </c>
      <c r="E5" s="2"/>
      <c r="F5" s="124"/>
      <c r="G5" s="486"/>
      <c r="H5" s="486"/>
      <c r="I5" s="30"/>
    </row>
    <row r="6" spans="1:8" ht="12.75">
      <c r="A6" s="29" t="s">
        <v>2114</v>
      </c>
      <c r="B6" s="77">
        <f>COUNT(E28:E42)</f>
        <v>15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39979</v>
      </c>
      <c r="G7" s="487"/>
      <c r="H7" s="487"/>
    </row>
    <row r="8" spans="1:8" ht="12.75">
      <c r="A8" s="105" t="s">
        <v>2945</v>
      </c>
      <c r="B8" s="656" t="s">
        <v>1200</v>
      </c>
      <c r="C8" s="656"/>
      <c r="D8" s="656"/>
      <c r="E8" s="656"/>
      <c r="F8" s="122" t="s">
        <v>690</v>
      </c>
      <c r="G8" s="487"/>
      <c r="H8" s="487"/>
    </row>
    <row r="9" spans="1:8" ht="13.5" thickBot="1">
      <c r="A9" s="39"/>
      <c r="B9" s="655" t="s">
        <v>2047</v>
      </c>
      <c r="C9" s="655"/>
      <c r="D9" s="655"/>
      <c r="E9" s="655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8.5</v>
      </c>
      <c r="D12" s="474"/>
      <c r="E12" s="473">
        <v>7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5764</v>
      </c>
      <c r="B15" s="23">
        <f>E40</f>
        <v>5555</v>
      </c>
      <c r="C15" s="24">
        <v>5545</v>
      </c>
      <c r="D15" s="24">
        <v>5764</v>
      </c>
      <c r="E15" s="24">
        <f>B15-A15</f>
        <v>-209</v>
      </c>
      <c r="F15" s="175">
        <v>265</v>
      </c>
      <c r="G15" s="175">
        <v>474</v>
      </c>
      <c r="H15" s="58">
        <v>1</v>
      </c>
    </row>
    <row r="16" spans="1:8" s="7" customFormat="1" ht="12.75">
      <c r="A16" s="21"/>
      <c r="B16" s="21"/>
      <c r="C16" s="18"/>
      <c r="D16" s="19"/>
      <c r="E16" s="19"/>
      <c r="F16" s="644" t="s">
        <v>1219</v>
      </c>
      <c r="G16" s="644"/>
      <c r="H16" s="19"/>
    </row>
    <row r="17" spans="1:8" s="7" customFormat="1" ht="12.75" customHeight="1">
      <c r="A17" s="36" t="s">
        <v>945</v>
      </c>
      <c r="B17" s="467" t="s">
        <v>2885</v>
      </c>
      <c r="C17" s="467"/>
      <c r="D17" s="107" t="s">
        <v>948</v>
      </c>
      <c r="E17" s="468" t="s">
        <v>2883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2884</v>
      </c>
      <c r="F18" s="468" t="s">
        <v>1220</v>
      </c>
      <c r="G18" s="468"/>
      <c r="H18" s="468"/>
    </row>
    <row r="19" spans="1:8" s="7" customFormat="1" ht="12.75" customHeight="1">
      <c r="A19" s="36" t="s">
        <v>946</v>
      </c>
      <c r="B19" s="464" t="s">
        <v>1221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352" t="s">
        <v>3116</v>
      </c>
      <c r="H20" s="380">
        <v>150</v>
      </c>
    </row>
    <row r="21" spans="1:8" s="7" customFormat="1" ht="12.75" customHeight="1">
      <c r="A21" s="470" t="s">
        <v>947</v>
      </c>
      <c r="B21" s="528" t="s">
        <v>1222</v>
      </c>
      <c r="C21" s="528"/>
      <c r="D21" s="528"/>
      <c r="E21" s="528"/>
      <c r="F21" s="528"/>
      <c r="G21" s="528"/>
      <c r="H21" s="528"/>
    </row>
    <row r="22" spans="1:8" s="7" customFormat="1" ht="12.75">
      <c r="A22" s="470"/>
      <c r="B22" s="528"/>
      <c r="C22" s="528"/>
      <c r="D22" s="528"/>
      <c r="E22" s="528"/>
      <c r="F22" s="528"/>
      <c r="G22" s="528"/>
      <c r="H22" s="528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24" t="s">
        <v>1534</v>
      </c>
      <c r="B25" s="524"/>
      <c r="C25" s="170" t="s">
        <v>1535</v>
      </c>
      <c r="D25" s="464" t="s">
        <v>2545</v>
      </c>
      <c r="E25" s="465"/>
      <c r="F25" s="465"/>
      <c r="G25" s="468" t="s">
        <v>2546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1536</v>
      </c>
      <c r="B28" s="78" t="s">
        <v>1554</v>
      </c>
      <c r="C28" s="78" t="s">
        <v>1552</v>
      </c>
      <c r="D28" s="62" t="s">
        <v>1551</v>
      </c>
      <c r="E28" s="63">
        <v>5764</v>
      </c>
      <c r="F28" s="62" t="s">
        <v>2117</v>
      </c>
      <c r="G28" s="500" t="s">
        <v>1553</v>
      </c>
      <c r="H28" s="461"/>
    </row>
    <row r="29" spans="1:8" s="30" customFormat="1" ht="26.25" customHeight="1">
      <c r="A29" s="52" t="s">
        <v>1537</v>
      </c>
      <c r="B29" s="79" t="s">
        <v>1555</v>
      </c>
      <c r="C29" s="79" t="s">
        <v>1556</v>
      </c>
      <c r="D29" s="53" t="s">
        <v>0</v>
      </c>
      <c r="E29" s="54">
        <v>5725</v>
      </c>
      <c r="F29" s="53" t="s">
        <v>1</v>
      </c>
      <c r="G29" s="498" t="s">
        <v>2874</v>
      </c>
      <c r="H29" s="453"/>
    </row>
    <row r="30" spans="1:8" s="30" customFormat="1" ht="12.75">
      <c r="A30" s="52" t="s">
        <v>1538</v>
      </c>
      <c r="B30" s="79" t="s">
        <v>2</v>
      </c>
      <c r="C30" s="79" t="s">
        <v>3</v>
      </c>
      <c r="D30" s="53" t="s">
        <v>4</v>
      </c>
      <c r="E30" s="54">
        <v>5726</v>
      </c>
      <c r="F30" s="53" t="s">
        <v>1</v>
      </c>
      <c r="G30" s="498" t="s">
        <v>19</v>
      </c>
      <c r="H30" s="453"/>
    </row>
    <row r="31" spans="1:8" s="30" customFormat="1" ht="12.75">
      <c r="A31" s="52" t="s">
        <v>1539</v>
      </c>
      <c r="B31" s="79" t="s">
        <v>20</v>
      </c>
      <c r="C31" s="79" t="s">
        <v>21</v>
      </c>
      <c r="D31" s="53" t="s">
        <v>22</v>
      </c>
      <c r="E31" s="54">
        <v>5669</v>
      </c>
      <c r="F31" s="53" t="s">
        <v>23</v>
      </c>
      <c r="G31" s="498" t="s">
        <v>24</v>
      </c>
      <c r="H31" s="453"/>
    </row>
    <row r="32" spans="1:8" s="30" customFormat="1" ht="12.75">
      <c r="A32" s="52" t="s">
        <v>2875</v>
      </c>
      <c r="B32" s="79" t="s">
        <v>2876</v>
      </c>
      <c r="C32" s="79" t="s">
        <v>2877</v>
      </c>
      <c r="D32" s="53" t="s">
        <v>2878</v>
      </c>
      <c r="E32" s="54">
        <v>5663</v>
      </c>
      <c r="F32" s="53" t="s">
        <v>2122</v>
      </c>
      <c r="G32" s="498" t="s">
        <v>2879</v>
      </c>
      <c r="H32" s="453"/>
    </row>
    <row r="33" spans="1:8" s="30" customFormat="1" ht="12.75">
      <c r="A33" s="52" t="s">
        <v>1540</v>
      </c>
      <c r="B33" s="79" t="s">
        <v>25</v>
      </c>
      <c r="C33" s="79" t="s">
        <v>26</v>
      </c>
      <c r="D33" s="53" t="s">
        <v>27</v>
      </c>
      <c r="E33" s="54">
        <v>5659</v>
      </c>
      <c r="F33" s="53" t="s">
        <v>28</v>
      </c>
      <c r="G33" s="498" t="s">
        <v>29</v>
      </c>
      <c r="H33" s="453"/>
    </row>
    <row r="34" spans="1:8" s="30" customFormat="1" ht="26.25" customHeight="1">
      <c r="A34" s="52" t="s">
        <v>1541</v>
      </c>
      <c r="B34" s="79" t="s">
        <v>30</v>
      </c>
      <c r="C34" s="79" t="s">
        <v>31</v>
      </c>
      <c r="D34" s="53" t="s">
        <v>32</v>
      </c>
      <c r="E34" s="54">
        <v>5646</v>
      </c>
      <c r="F34" s="53" t="s">
        <v>2117</v>
      </c>
      <c r="G34" s="498" t="s">
        <v>3090</v>
      </c>
      <c r="H34" s="453"/>
    </row>
    <row r="35" spans="1:8" s="30" customFormat="1" ht="12.75">
      <c r="A35" s="52" t="s">
        <v>1542</v>
      </c>
      <c r="B35" s="79" t="s">
        <v>33</v>
      </c>
      <c r="C35" s="79" t="s">
        <v>34</v>
      </c>
      <c r="D35" s="53" t="s">
        <v>35</v>
      </c>
      <c r="E35" s="54">
        <v>5642</v>
      </c>
      <c r="F35" s="53" t="s">
        <v>2110</v>
      </c>
      <c r="G35" s="498" t="s">
        <v>36</v>
      </c>
      <c r="H35" s="453"/>
    </row>
    <row r="36" spans="1:8" s="30" customFormat="1" ht="12.75">
      <c r="A36" s="52" t="s">
        <v>1543</v>
      </c>
      <c r="B36" s="79" t="s">
        <v>38</v>
      </c>
      <c r="C36" s="79" t="s">
        <v>39</v>
      </c>
      <c r="D36" s="53" t="s">
        <v>40</v>
      </c>
      <c r="E36" s="54">
        <v>5635</v>
      </c>
      <c r="F36" s="53" t="s">
        <v>2110</v>
      </c>
      <c r="G36" s="498" t="s">
        <v>37</v>
      </c>
      <c r="H36" s="453"/>
    </row>
    <row r="37" spans="1:8" s="30" customFormat="1" ht="12.75">
      <c r="A37" s="52" t="s">
        <v>1544</v>
      </c>
      <c r="B37" s="79" t="s">
        <v>41</v>
      </c>
      <c r="C37" s="79" t="s">
        <v>42</v>
      </c>
      <c r="D37" s="53" t="s">
        <v>43</v>
      </c>
      <c r="E37" s="54">
        <v>5613</v>
      </c>
      <c r="F37" s="53" t="s">
        <v>2122</v>
      </c>
      <c r="G37" s="498" t="s">
        <v>44</v>
      </c>
      <c r="H37" s="453"/>
    </row>
    <row r="38" spans="1:8" s="30" customFormat="1" ht="12.75">
      <c r="A38" s="52" t="s">
        <v>1545</v>
      </c>
      <c r="B38" s="79" t="s">
        <v>3084</v>
      </c>
      <c r="C38" s="79" t="s">
        <v>3085</v>
      </c>
      <c r="D38" s="53" t="s">
        <v>3086</v>
      </c>
      <c r="E38" s="54">
        <v>5619</v>
      </c>
      <c r="F38" s="53" t="s">
        <v>2122</v>
      </c>
      <c r="G38" s="498" t="s">
        <v>3083</v>
      </c>
      <c r="H38" s="453"/>
    </row>
    <row r="39" spans="1:8" s="30" customFormat="1" ht="12.75">
      <c r="A39" s="52" t="s">
        <v>1547</v>
      </c>
      <c r="B39" s="79" t="s">
        <v>3087</v>
      </c>
      <c r="C39" s="79" t="s">
        <v>3088</v>
      </c>
      <c r="D39" s="53" t="s">
        <v>3089</v>
      </c>
      <c r="E39" s="54">
        <v>5623</v>
      </c>
      <c r="F39" s="53" t="s">
        <v>2117</v>
      </c>
      <c r="G39" s="498" t="s">
        <v>3091</v>
      </c>
      <c r="H39" s="453"/>
    </row>
    <row r="40" spans="1:8" s="30" customFormat="1" ht="12.75">
      <c r="A40" s="52" t="s">
        <v>1548</v>
      </c>
      <c r="B40" s="79" t="s">
        <v>3093</v>
      </c>
      <c r="C40" s="79" t="s">
        <v>3094</v>
      </c>
      <c r="D40" s="53" t="s">
        <v>1550</v>
      </c>
      <c r="E40" s="54">
        <v>5555</v>
      </c>
      <c r="F40" s="53" t="s">
        <v>2122</v>
      </c>
      <c r="G40" s="498" t="s">
        <v>3095</v>
      </c>
      <c r="H40" s="453"/>
    </row>
    <row r="41" spans="1:8" s="30" customFormat="1" ht="26.25" customHeight="1">
      <c r="A41" s="52" t="s">
        <v>1549</v>
      </c>
      <c r="B41" s="79" t="s">
        <v>3096</v>
      </c>
      <c r="C41" s="79" t="s">
        <v>3097</v>
      </c>
      <c r="D41" s="53" t="s">
        <v>3092</v>
      </c>
      <c r="E41" s="54">
        <v>5567</v>
      </c>
      <c r="F41" s="53" t="s">
        <v>2117</v>
      </c>
      <c r="G41" s="498" t="s">
        <v>3098</v>
      </c>
      <c r="H41" s="453"/>
    </row>
    <row r="42" spans="1:8" s="30" customFormat="1" ht="13.5" thickBot="1">
      <c r="A42" s="55" t="s">
        <v>1546</v>
      </c>
      <c r="B42" s="80" t="s">
        <v>3099</v>
      </c>
      <c r="C42" s="80" t="s">
        <v>3100</v>
      </c>
      <c r="D42" s="56" t="s">
        <v>3101</v>
      </c>
      <c r="E42" s="57">
        <v>5579</v>
      </c>
      <c r="F42" s="56" t="s">
        <v>2122</v>
      </c>
      <c r="G42" s="499" t="s">
        <v>3102</v>
      </c>
      <c r="H42" s="455"/>
    </row>
    <row r="43" spans="1:8" s="30" customFormat="1" ht="12.75">
      <c r="A43" s="48"/>
      <c r="B43" s="83"/>
      <c r="C43" s="83"/>
      <c r="D43" s="49"/>
      <c r="E43" s="50"/>
      <c r="F43" s="49"/>
      <c r="G43" s="49"/>
      <c r="H43" s="51"/>
    </row>
  </sheetData>
  <sheetProtection/>
  <mergeCells count="47">
    <mergeCell ref="B9:E9"/>
    <mergeCell ref="B8:E8"/>
    <mergeCell ref="G42:H42"/>
    <mergeCell ref="G28:H28"/>
    <mergeCell ref="G27:H27"/>
    <mergeCell ref="G29:H29"/>
    <mergeCell ref="G30:H30"/>
    <mergeCell ref="G31:H31"/>
    <mergeCell ref="G33:H33"/>
    <mergeCell ref="G34:H34"/>
    <mergeCell ref="A25:B25"/>
    <mergeCell ref="B17:C17"/>
    <mergeCell ref="E17:H17"/>
    <mergeCell ref="B21:H22"/>
    <mergeCell ref="G24:H24"/>
    <mergeCell ref="B19:H19"/>
    <mergeCell ref="A24:B24"/>
    <mergeCell ref="D24:F24"/>
    <mergeCell ref="A21:A22"/>
    <mergeCell ref="A1:B1"/>
    <mergeCell ref="A11:B11"/>
    <mergeCell ref="C11:D11"/>
    <mergeCell ref="A2:B2"/>
    <mergeCell ref="C1:H1"/>
    <mergeCell ref="C3:H3"/>
    <mergeCell ref="D4:E4"/>
    <mergeCell ref="C2:H2"/>
    <mergeCell ref="G7:H9"/>
    <mergeCell ref="G4:H5"/>
    <mergeCell ref="E11:F11"/>
    <mergeCell ref="A10:H10"/>
    <mergeCell ref="A13:H13"/>
    <mergeCell ref="A12:B12"/>
    <mergeCell ref="C12:D12"/>
    <mergeCell ref="E12:F12"/>
    <mergeCell ref="F16:G16"/>
    <mergeCell ref="F18:H18"/>
    <mergeCell ref="G35:H35"/>
    <mergeCell ref="G32:H32"/>
    <mergeCell ref="D25:F25"/>
    <mergeCell ref="G25:H25"/>
    <mergeCell ref="G40:H40"/>
    <mergeCell ref="G41:H41"/>
    <mergeCell ref="G36:H36"/>
    <mergeCell ref="G37:H37"/>
    <mergeCell ref="G38:H38"/>
    <mergeCell ref="G39:H39"/>
  </mergeCells>
  <hyperlinks>
    <hyperlink ref="A2:B2" location="Overview!A1" tooltip="Go to Trail Network Overview sheet" display="Trail Network Overview"/>
    <hyperlink ref="D4:E4" location="CrewsGulch!A1" display="Crews Gulch Trail"/>
    <hyperlink ref="D5:E5" location="SantaFeM!A1" display="SantaFe Mid trail"/>
  </hyperlinks>
  <printOptions/>
  <pageMargins left="1" right="0.75" top="0.75" bottom="0.75" header="0.5" footer="0.5"/>
  <pageSetup fitToHeight="1" fitToWidth="1" horizontalDpi="600" verticalDpi="60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B21" sqref="B21:H21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8.2812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9.7109375" style="0" customWidth="1"/>
  </cols>
  <sheetData>
    <row r="1" spans="1:8" ht="22.5" customHeight="1">
      <c r="A1" s="478" t="s">
        <v>409</v>
      </c>
      <c r="B1" s="479"/>
      <c r="C1" s="480" t="s">
        <v>411</v>
      </c>
      <c r="D1" s="481"/>
      <c r="E1" s="481"/>
      <c r="F1" s="481"/>
      <c r="G1" s="481"/>
      <c r="H1" s="481"/>
    </row>
    <row r="2" spans="1:8" ht="21.75" customHeight="1">
      <c r="A2" s="483" t="s">
        <v>928</v>
      </c>
      <c r="B2" s="483"/>
      <c r="C2" s="480" t="s">
        <v>1193</v>
      </c>
      <c r="D2" s="484"/>
      <c r="E2" s="484"/>
      <c r="F2" s="484"/>
      <c r="G2" s="484"/>
      <c r="H2" s="484"/>
    </row>
    <row r="3" spans="1:7" ht="12.75">
      <c r="A3" s="483"/>
      <c r="B3" s="483"/>
      <c r="C3" s="22"/>
      <c r="D3" s="22"/>
      <c r="E3" s="22"/>
      <c r="F3" s="22"/>
      <c r="G3" s="22"/>
    </row>
    <row r="4" spans="1:9" ht="12.75">
      <c r="A4" s="105" t="s">
        <v>2098</v>
      </c>
      <c r="B4" s="40" t="s">
        <v>410</v>
      </c>
      <c r="C4" s="29" t="s">
        <v>2119</v>
      </c>
      <c r="D4" s="483" t="s">
        <v>754</v>
      </c>
      <c r="E4" s="483"/>
      <c r="F4" s="29" t="s">
        <v>2124</v>
      </c>
      <c r="G4" s="542"/>
      <c r="H4" s="542"/>
      <c r="I4" s="30"/>
    </row>
    <row r="5" spans="1:9" ht="12.75">
      <c r="A5" s="39"/>
      <c r="B5" s="38"/>
      <c r="C5" s="29"/>
      <c r="D5" s="483"/>
      <c r="E5" s="483"/>
      <c r="G5" s="542"/>
      <c r="H5" s="542"/>
      <c r="I5" s="30"/>
    </row>
    <row r="6" spans="1:8" ht="12.75">
      <c r="A6" s="29" t="s">
        <v>2114</v>
      </c>
      <c r="B6" s="77">
        <f>COUNT(E27:E46)</f>
        <v>18</v>
      </c>
      <c r="C6"/>
      <c r="F6" s="105" t="s">
        <v>2080</v>
      </c>
      <c r="G6" s="27"/>
      <c r="H6" s="27"/>
    </row>
    <row r="7" spans="1:8" ht="12.75">
      <c r="A7" s="39"/>
      <c r="B7" s="77"/>
      <c r="C7"/>
      <c r="E7" s="147"/>
      <c r="F7" s="153">
        <v>40008</v>
      </c>
      <c r="G7" s="487"/>
      <c r="H7" s="487"/>
    </row>
    <row r="8" spans="1:8" ht="12.75">
      <c r="A8" s="105" t="s">
        <v>2945</v>
      </c>
      <c r="B8" s="565" t="s">
        <v>1201</v>
      </c>
      <c r="C8" s="565"/>
      <c r="D8" s="565"/>
      <c r="E8" s="565"/>
      <c r="F8" s="122" t="s">
        <v>690</v>
      </c>
      <c r="G8" s="487"/>
      <c r="H8" s="487"/>
    </row>
    <row r="9" spans="1:8" ht="13.5" thickBot="1">
      <c r="A9" s="39"/>
      <c r="B9" s="583"/>
      <c r="C9" s="583"/>
      <c r="D9" s="583"/>
      <c r="E9" s="583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14" t="s">
        <v>935</v>
      </c>
    </row>
    <row r="12" spans="1:8" ht="13.5" thickBot="1">
      <c r="A12" s="473"/>
      <c r="B12" s="473"/>
      <c r="C12" s="473">
        <v>4.3</v>
      </c>
      <c r="D12" s="474"/>
      <c r="E12" s="473">
        <v>4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6129</v>
      </c>
      <c r="B15" s="23">
        <f>E46</f>
        <v>5955</v>
      </c>
      <c r="C15" s="24">
        <v>5910</v>
      </c>
      <c r="D15" s="24">
        <f>E27</f>
        <v>6129</v>
      </c>
      <c r="E15" s="24">
        <f>B15-A15</f>
        <v>-174</v>
      </c>
      <c r="F15" s="175">
        <v>110</v>
      </c>
      <c r="G15" s="175">
        <v>281</v>
      </c>
      <c r="H15" s="3">
        <v>1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795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796</v>
      </c>
      <c r="F18" s="19"/>
      <c r="G18" s="352" t="s">
        <v>3116</v>
      </c>
      <c r="H18" s="380">
        <v>155</v>
      </c>
    </row>
    <row r="19" spans="1:8" s="7" customFormat="1" ht="12.75" customHeight="1">
      <c r="A19" s="36" t="s">
        <v>946</v>
      </c>
      <c r="B19" s="464" t="s">
        <v>797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>
      <c r="A21" s="36" t="s">
        <v>2109</v>
      </c>
      <c r="B21" s="591"/>
      <c r="C21" s="658"/>
      <c r="D21" s="658"/>
      <c r="E21" s="658"/>
      <c r="F21" s="658"/>
      <c r="G21" s="658"/>
      <c r="H21" s="658"/>
    </row>
    <row r="22" ht="13.5" thickBot="1"/>
    <row r="23" spans="1:8" ht="13.5" thickBot="1">
      <c r="A23" s="541" t="s">
        <v>941</v>
      </c>
      <c r="B23" s="541"/>
      <c r="C23" s="106" t="s">
        <v>942</v>
      </c>
      <c r="D23" s="541" t="s">
        <v>943</v>
      </c>
      <c r="E23" s="541"/>
      <c r="F23" s="541"/>
      <c r="G23" s="541" t="s">
        <v>944</v>
      </c>
      <c r="H23" s="541"/>
    </row>
    <row r="24" spans="1:8" ht="12.75">
      <c r="A24" s="657" t="s">
        <v>927</v>
      </c>
      <c r="B24" s="657"/>
      <c r="C24" s="179" t="s">
        <v>956</v>
      </c>
      <c r="D24" s="464" t="s">
        <v>1173</v>
      </c>
      <c r="E24" s="465"/>
      <c r="F24" s="465"/>
      <c r="G24" s="518" t="s">
        <v>1174</v>
      </c>
      <c r="H24" s="518"/>
    </row>
    <row r="25" ht="13.5" thickBot="1"/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12.75">
      <c r="A27" s="61" t="s">
        <v>1695</v>
      </c>
      <c r="B27" s="78" t="s">
        <v>1696</v>
      </c>
      <c r="C27" s="78" t="s">
        <v>1697</v>
      </c>
      <c r="D27" s="62" t="s">
        <v>1698</v>
      </c>
      <c r="E27" s="63">
        <v>6129</v>
      </c>
      <c r="F27" s="62" t="s">
        <v>2122</v>
      </c>
      <c r="G27" s="500" t="s">
        <v>1699</v>
      </c>
      <c r="H27" s="461"/>
    </row>
    <row r="28" spans="1:8" s="30" customFormat="1" ht="12.75">
      <c r="A28" s="52" t="s">
        <v>1700</v>
      </c>
      <c r="B28" s="79" t="s">
        <v>1670</v>
      </c>
      <c r="C28" s="79" t="s">
        <v>1701</v>
      </c>
      <c r="D28" s="53" t="s">
        <v>1702</v>
      </c>
      <c r="E28" s="54">
        <v>6098</v>
      </c>
      <c r="F28" s="53" t="s">
        <v>2091</v>
      </c>
      <c r="G28" s="498" t="s">
        <v>1703</v>
      </c>
      <c r="H28" s="453"/>
    </row>
    <row r="29" spans="1:8" s="30" customFormat="1" ht="12.75">
      <c r="A29" s="52" t="s">
        <v>1704</v>
      </c>
      <c r="B29" s="79" t="s">
        <v>1705</v>
      </c>
      <c r="C29" s="79" t="s">
        <v>1706</v>
      </c>
      <c r="D29" s="53" t="s">
        <v>1707</v>
      </c>
      <c r="E29" s="54">
        <v>6078</v>
      </c>
      <c r="F29" s="53" t="s">
        <v>2091</v>
      </c>
      <c r="G29" s="498" t="s">
        <v>1708</v>
      </c>
      <c r="H29" s="453"/>
    </row>
    <row r="30" spans="1:8" s="30" customFormat="1" ht="12.75">
      <c r="A30" s="52" t="s">
        <v>1712</v>
      </c>
      <c r="B30" s="79" t="s">
        <v>1709</v>
      </c>
      <c r="C30" s="79" t="s">
        <v>1710</v>
      </c>
      <c r="D30" s="53" t="s">
        <v>1713</v>
      </c>
      <c r="E30" s="54">
        <v>6076</v>
      </c>
      <c r="F30" s="53" t="s">
        <v>2091</v>
      </c>
      <c r="G30" s="498" t="s">
        <v>1711</v>
      </c>
      <c r="H30" s="453"/>
    </row>
    <row r="31" spans="1:8" ht="12.75">
      <c r="A31" s="65" t="s">
        <v>1714</v>
      </c>
      <c r="B31" s="81" t="s">
        <v>1709</v>
      </c>
      <c r="C31" s="79" t="s">
        <v>1715</v>
      </c>
      <c r="D31" s="66" t="s">
        <v>1716</v>
      </c>
      <c r="E31" s="67">
        <v>6070</v>
      </c>
      <c r="F31" s="66" t="s">
        <v>2091</v>
      </c>
      <c r="G31" s="576" t="s">
        <v>445</v>
      </c>
      <c r="H31" s="579"/>
    </row>
    <row r="32" spans="1:8" ht="12.75">
      <c r="A32" s="65" t="s">
        <v>446</v>
      </c>
      <c r="B32" s="81" t="s">
        <v>447</v>
      </c>
      <c r="C32" s="79" t="s">
        <v>448</v>
      </c>
      <c r="D32" s="66" t="s">
        <v>449</v>
      </c>
      <c r="E32" s="67">
        <v>6069</v>
      </c>
      <c r="F32" s="66" t="s">
        <v>2091</v>
      </c>
      <c r="G32" s="576" t="s">
        <v>1711</v>
      </c>
      <c r="H32" s="579"/>
    </row>
    <row r="33" spans="1:8" ht="12.75">
      <c r="A33" s="65" t="s">
        <v>450</v>
      </c>
      <c r="B33" s="81" t="s">
        <v>451</v>
      </c>
      <c r="C33" s="79" t="s">
        <v>452</v>
      </c>
      <c r="D33" s="66" t="s">
        <v>453</v>
      </c>
      <c r="E33" s="67">
        <v>6068</v>
      </c>
      <c r="F33" s="66" t="s">
        <v>2091</v>
      </c>
      <c r="G33" s="576" t="s">
        <v>454</v>
      </c>
      <c r="H33" s="579"/>
    </row>
    <row r="34" spans="1:8" ht="12.75">
      <c r="A34" s="65" t="s">
        <v>455</v>
      </c>
      <c r="B34" s="81" t="s">
        <v>456</v>
      </c>
      <c r="C34" s="79" t="s">
        <v>457</v>
      </c>
      <c r="D34" s="66" t="s">
        <v>458</v>
      </c>
      <c r="E34" s="67">
        <v>6048</v>
      </c>
      <c r="F34" s="66" t="s">
        <v>2091</v>
      </c>
      <c r="G34" s="576" t="s">
        <v>1711</v>
      </c>
      <c r="H34" s="579"/>
    </row>
    <row r="35" spans="1:8" s="30" customFormat="1" ht="25.5" customHeight="1">
      <c r="A35" s="52" t="s">
        <v>459</v>
      </c>
      <c r="B35" s="79" t="s">
        <v>460</v>
      </c>
      <c r="C35" s="79" t="s">
        <v>461</v>
      </c>
      <c r="D35" s="53" t="s">
        <v>462</v>
      </c>
      <c r="E35" s="54">
        <v>6056</v>
      </c>
      <c r="F35" s="53" t="s">
        <v>23</v>
      </c>
      <c r="G35" s="498" t="s">
        <v>463</v>
      </c>
      <c r="H35" s="453"/>
    </row>
    <row r="36" spans="1:8" s="30" customFormat="1" ht="12.75">
      <c r="A36" s="52" t="s">
        <v>464</v>
      </c>
      <c r="B36" s="79" t="s">
        <v>465</v>
      </c>
      <c r="C36" s="79" t="s">
        <v>466</v>
      </c>
      <c r="D36" s="53" t="s">
        <v>467</v>
      </c>
      <c r="E36" s="54">
        <v>6016</v>
      </c>
      <c r="F36" s="53" t="s">
        <v>1253</v>
      </c>
      <c r="G36" s="498" t="s">
        <v>468</v>
      </c>
      <c r="H36" s="453"/>
    </row>
    <row r="37" spans="1:8" s="30" customFormat="1" ht="12.75">
      <c r="A37" s="52" t="s">
        <v>469</v>
      </c>
      <c r="B37" s="79" t="s">
        <v>470</v>
      </c>
      <c r="C37" s="79" t="s">
        <v>471</v>
      </c>
      <c r="D37" s="53" t="s">
        <v>472</v>
      </c>
      <c r="E37" s="54">
        <v>6007</v>
      </c>
      <c r="F37" s="53" t="s">
        <v>23</v>
      </c>
      <c r="G37" s="498" t="s">
        <v>758</v>
      </c>
      <c r="H37" s="453"/>
    </row>
    <row r="38" spans="1:8" s="30" customFormat="1" ht="12.75">
      <c r="A38" s="52" t="s">
        <v>473</v>
      </c>
      <c r="B38" s="79" t="s">
        <v>474</v>
      </c>
      <c r="C38" s="79" t="s">
        <v>471</v>
      </c>
      <c r="D38" s="53" t="s">
        <v>475</v>
      </c>
      <c r="E38" s="54">
        <v>5975</v>
      </c>
      <c r="F38" s="53" t="s">
        <v>2122</v>
      </c>
      <c r="G38" s="498" t="s">
        <v>476</v>
      </c>
      <c r="H38" s="453"/>
    </row>
    <row r="39" spans="1:8" s="30" customFormat="1" ht="12.75">
      <c r="A39" s="52" t="s">
        <v>477</v>
      </c>
      <c r="B39" s="79" t="s">
        <v>478</v>
      </c>
      <c r="C39" s="79" t="s">
        <v>479</v>
      </c>
      <c r="D39" s="53" t="s">
        <v>480</v>
      </c>
      <c r="E39" s="54">
        <v>5982</v>
      </c>
      <c r="F39" s="53" t="s">
        <v>2091</v>
      </c>
      <c r="G39" s="498" t="s">
        <v>481</v>
      </c>
      <c r="H39" s="453"/>
    </row>
    <row r="40" spans="1:8" s="30" customFormat="1" ht="26.25" customHeight="1">
      <c r="A40" s="52" t="s">
        <v>486</v>
      </c>
      <c r="B40" s="79" t="s">
        <v>482</v>
      </c>
      <c r="C40" s="79" t="s">
        <v>483</v>
      </c>
      <c r="D40" s="53" t="s">
        <v>484</v>
      </c>
      <c r="E40" s="54">
        <v>5941</v>
      </c>
      <c r="F40" s="53" t="s">
        <v>2091</v>
      </c>
      <c r="G40" s="498" t="s">
        <v>485</v>
      </c>
      <c r="H40" s="453"/>
    </row>
    <row r="41" spans="1:8" s="30" customFormat="1" ht="12.75">
      <c r="A41" s="52" t="s">
        <v>487</v>
      </c>
      <c r="B41" s="79" t="s">
        <v>488</v>
      </c>
      <c r="C41" s="79" t="s">
        <v>489</v>
      </c>
      <c r="D41" s="53" t="s">
        <v>490</v>
      </c>
      <c r="E41" s="54">
        <v>5925</v>
      </c>
      <c r="F41" s="53" t="s">
        <v>1253</v>
      </c>
      <c r="G41" s="498" t="s">
        <v>491</v>
      </c>
      <c r="H41" s="453"/>
    </row>
    <row r="42" spans="1:8" s="30" customFormat="1" ht="12.75">
      <c r="A42" s="52" t="s">
        <v>492</v>
      </c>
      <c r="B42" s="79" t="s">
        <v>493</v>
      </c>
      <c r="C42" s="79" t="s">
        <v>494</v>
      </c>
      <c r="D42" s="53" t="s">
        <v>495</v>
      </c>
      <c r="E42" s="54">
        <v>5912</v>
      </c>
      <c r="F42" s="53" t="s">
        <v>23</v>
      </c>
      <c r="G42" s="498" t="s">
        <v>496</v>
      </c>
      <c r="H42" s="453"/>
    </row>
    <row r="43" spans="1:8" s="30" customFormat="1" ht="12.75">
      <c r="A43" s="52" t="s">
        <v>497</v>
      </c>
      <c r="B43" s="79" t="s">
        <v>498</v>
      </c>
      <c r="C43" s="79" t="s">
        <v>499</v>
      </c>
      <c r="D43" s="53" t="s">
        <v>500</v>
      </c>
      <c r="E43" s="54">
        <v>5922</v>
      </c>
      <c r="F43" s="53" t="s">
        <v>2122</v>
      </c>
      <c r="G43" s="498" t="s">
        <v>501</v>
      </c>
      <c r="H43" s="453"/>
    </row>
    <row r="44" spans="1:8" s="30" customFormat="1" ht="12.75">
      <c r="A44" s="52" t="s">
        <v>492</v>
      </c>
      <c r="B44" s="501" t="s">
        <v>2123</v>
      </c>
      <c r="C44" s="501"/>
      <c r="D44" s="501"/>
      <c r="E44" s="501"/>
      <c r="F44" s="501"/>
      <c r="G44" s="498"/>
      <c r="H44" s="453"/>
    </row>
    <row r="45" spans="1:8" s="30" customFormat="1" ht="12.75">
      <c r="A45" s="52" t="s">
        <v>487</v>
      </c>
      <c r="B45" s="501" t="s">
        <v>2123</v>
      </c>
      <c r="C45" s="501"/>
      <c r="D45" s="501"/>
      <c r="E45" s="501"/>
      <c r="F45" s="501"/>
      <c r="G45" s="498"/>
      <c r="H45" s="453"/>
    </row>
    <row r="46" spans="1:8" s="30" customFormat="1" ht="13.5" thickBot="1">
      <c r="A46" s="55" t="s">
        <v>502</v>
      </c>
      <c r="B46" s="80" t="s">
        <v>503</v>
      </c>
      <c r="C46" s="80" t="s">
        <v>504</v>
      </c>
      <c r="D46" s="56" t="s">
        <v>505</v>
      </c>
      <c r="E46" s="57">
        <v>5955</v>
      </c>
      <c r="F46" s="56" t="s">
        <v>2122</v>
      </c>
      <c r="G46" s="499" t="s">
        <v>517</v>
      </c>
      <c r="H46" s="455"/>
    </row>
    <row r="47" ht="12.75">
      <c r="H47" s="168"/>
    </row>
  </sheetData>
  <sheetProtection/>
  <mergeCells count="51">
    <mergeCell ref="G32:H32"/>
    <mergeCell ref="B44:F44"/>
    <mergeCell ref="B45:F45"/>
    <mergeCell ref="G36:H36"/>
    <mergeCell ref="G37:H37"/>
    <mergeCell ref="E17:H17"/>
    <mergeCell ref="G40:H40"/>
    <mergeCell ref="G44:H44"/>
    <mergeCell ref="G35:H35"/>
    <mergeCell ref="G30:H30"/>
    <mergeCell ref="G38:H38"/>
    <mergeCell ref="G42:H42"/>
    <mergeCell ref="C11:D11"/>
    <mergeCell ref="D5:E5"/>
    <mergeCell ref="G26:H26"/>
    <mergeCell ref="E11:F11"/>
    <mergeCell ref="G24:H24"/>
    <mergeCell ref="B19:H19"/>
    <mergeCell ref="G28:H28"/>
    <mergeCell ref="G29:H29"/>
    <mergeCell ref="G27:H27"/>
    <mergeCell ref="A10:H10"/>
    <mergeCell ref="G31:H31"/>
    <mergeCell ref="C1:H1"/>
    <mergeCell ref="G39:H39"/>
    <mergeCell ref="D4:E4"/>
    <mergeCell ref="G41:H41"/>
    <mergeCell ref="C12:D12"/>
    <mergeCell ref="G23:H23"/>
    <mergeCell ref="G33:H33"/>
    <mergeCell ref="G34:H34"/>
    <mergeCell ref="G43:H43"/>
    <mergeCell ref="E12:F12"/>
    <mergeCell ref="A1:B1"/>
    <mergeCell ref="B21:H21"/>
    <mergeCell ref="A3:B3"/>
    <mergeCell ref="A2:B2"/>
    <mergeCell ref="A13:H13"/>
    <mergeCell ref="B17:C17"/>
    <mergeCell ref="A12:B12"/>
    <mergeCell ref="C2:H2"/>
    <mergeCell ref="G45:H45"/>
    <mergeCell ref="G4:H5"/>
    <mergeCell ref="G7:H9"/>
    <mergeCell ref="G46:H46"/>
    <mergeCell ref="A23:B23"/>
    <mergeCell ref="A24:B24"/>
    <mergeCell ref="D23:F23"/>
    <mergeCell ref="D24:F24"/>
    <mergeCell ref="B8:E9"/>
    <mergeCell ref="A11:B11"/>
  </mergeCells>
  <hyperlinks>
    <hyperlink ref="A2:B2" location="Overview!A1" tooltip="Go to Trail Network Overview sheet" display="Trail Network Overview"/>
    <hyperlink ref="D4:E4" location="RockIslandL!A1" display="Rock Island Line Tr"/>
    <hyperlink ref="B8:E9" r:id="rId1" display="Shooks Run Trail Wayfinding PDF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E17" sqref="E17:H17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57421875" style="1" bestFit="1" customWidth="1"/>
    <col min="4" max="4" width="18.140625" style="0" customWidth="1"/>
    <col min="5" max="5" width="8.00390625" style="0" bestFit="1" customWidth="1"/>
    <col min="6" max="6" width="15.8515625" style="0" customWidth="1"/>
    <col min="7" max="7" width="8.140625" style="0" bestFit="1" customWidth="1"/>
    <col min="8" max="8" width="30.8515625" style="0" customWidth="1"/>
  </cols>
  <sheetData>
    <row r="1" spans="1:8" ht="24" customHeight="1">
      <c r="A1" s="478" t="s">
        <v>2864</v>
      </c>
      <c r="B1" s="479"/>
      <c r="C1" s="480" t="s">
        <v>2865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798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>
      <c r="A4" s="116" t="s">
        <v>2098</v>
      </c>
      <c r="B4" s="176" t="s">
        <v>404</v>
      </c>
      <c r="C4" s="47" t="s">
        <v>2119</v>
      </c>
      <c r="D4" s="614" t="s">
        <v>2860</v>
      </c>
      <c r="E4" s="614"/>
      <c r="F4" s="47" t="s">
        <v>2124</v>
      </c>
      <c r="G4" s="659"/>
      <c r="H4" s="659"/>
      <c r="I4" s="30"/>
    </row>
    <row r="5" spans="1:9" ht="12.75">
      <c r="A5" s="39"/>
      <c r="B5" s="38"/>
      <c r="C5" s="29"/>
      <c r="D5" s="483" t="s">
        <v>237</v>
      </c>
      <c r="E5" s="483"/>
      <c r="G5" s="659"/>
      <c r="H5" s="659"/>
      <c r="I5" s="30"/>
    </row>
    <row r="6" spans="1:8" ht="12.75">
      <c r="A6" s="29" t="s">
        <v>2114</v>
      </c>
      <c r="B6" s="77">
        <f>COUNT(E27:E35)</f>
        <v>9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4">
        <v>39994</v>
      </c>
      <c r="G7" s="487"/>
      <c r="H7" s="487"/>
    </row>
    <row r="8" spans="1:8" ht="12.75">
      <c r="A8" s="105" t="s">
        <v>2945</v>
      </c>
      <c r="B8" s="660" t="s">
        <v>1202</v>
      </c>
      <c r="C8" s="660"/>
      <c r="D8" s="660"/>
      <c r="E8" s="660"/>
      <c r="F8" s="122" t="s">
        <v>690</v>
      </c>
      <c r="G8" s="487"/>
      <c r="H8" s="487"/>
    </row>
    <row r="9" spans="1:8" ht="13.5" thickBot="1">
      <c r="A9" s="39"/>
      <c r="B9" s="661"/>
      <c r="C9" s="661"/>
      <c r="D9" s="661"/>
      <c r="E9" s="661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14" t="s">
        <v>935</v>
      </c>
    </row>
    <row r="12" spans="1:8" ht="13.5" thickBot="1">
      <c r="A12" s="473"/>
      <c r="B12" s="473"/>
      <c r="C12" s="473">
        <v>3</v>
      </c>
      <c r="D12" s="474"/>
      <c r="E12" s="473">
        <v>2.7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6115</v>
      </c>
      <c r="B15" s="23">
        <f>E35</f>
        <v>6505</v>
      </c>
      <c r="C15" s="24">
        <f>E27</f>
        <v>6115</v>
      </c>
      <c r="D15" s="24">
        <f>E35</f>
        <v>6505</v>
      </c>
      <c r="E15" s="24">
        <f>B15-A15</f>
        <v>390</v>
      </c>
      <c r="F15" s="24">
        <v>426</v>
      </c>
      <c r="G15" s="24"/>
      <c r="H15" s="3">
        <v>2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799</v>
      </c>
      <c r="C17" s="467"/>
      <c r="D17" s="107" t="s">
        <v>948</v>
      </c>
      <c r="E17" s="468" t="s">
        <v>2883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800</v>
      </c>
      <c r="F18" s="19"/>
      <c r="G18" s="352" t="s">
        <v>3116</v>
      </c>
      <c r="H18" s="380">
        <v>151</v>
      </c>
    </row>
    <row r="19" spans="1:8" s="7" customFormat="1" ht="12.75" customHeight="1">
      <c r="A19" s="36" t="s">
        <v>946</v>
      </c>
      <c r="B19" s="464" t="s">
        <v>801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>
      <c r="A21" s="36" t="s">
        <v>947</v>
      </c>
      <c r="B21" s="464"/>
      <c r="C21" s="464"/>
      <c r="D21" s="464"/>
      <c r="E21" s="464"/>
      <c r="F21" s="464"/>
      <c r="G21" s="464"/>
      <c r="H21" s="464"/>
    </row>
    <row r="22" ht="13.5" thickBot="1"/>
    <row r="23" spans="1:8" ht="13.5" thickBot="1">
      <c r="A23" s="541" t="s">
        <v>941</v>
      </c>
      <c r="B23" s="541"/>
      <c r="C23" s="106" t="s">
        <v>942</v>
      </c>
      <c r="D23" s="541" t="s">
        <v>943</v>
      </c>
      <c r="E23" s="541"/>
      <c r="F23" s="541"/>
      <c r="G23" s="541" t="s">
        <v>944</v>
      </c>
      <c r="H23" s="541"/>
    </row>
    <row r="24" spans="1:8" ht="12.75">
      <c r="A24" s="544" t="s">
        <v>2078</v>
      </c>
      <c r="B24" s="544"/>
      <c r="C24" s="108" t="s">
        <v>930</v>
      </c>
      <c r="D24" s="518" t="s">
        <v>279</v>
      </c>
      <c r="E24" s="518"/>
      <c r="F24" s="518"/>
      <c r="G24" s="518" t="s">
        <v>238</v>
      </c>
      <c r="H24" s="518"/>
    </row>
    <row r="25" ht="13.5" thickBot="1"/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26.25" customHeight="1">
      <c r="A27" s="61" t="s">
        <v>1291</v>
      </c>
      <c r="B27" s="78" t="s">
        <v>182</v>
      </c>
      <c r="C27" s="78" t="s">
        <v>1292</v>
      </c>
      <c r="D27" s="62" t="s">
        <v>1293</v>
      </c>
      <c r="E27" s="63">
        <v>6115</v>
      </c>
      <c r="F27" s="62" t="s">
        <v>2122</v>
      </c>
      <c r="G27" s="500" t="s">
        <v>1294</v>
      </c>
      <c r="H27" s="461"/>
    </row>
    <row r="28" spans="1:8" s="30" customFormat="1" ht="12.75">
      <c r="A28" s="52" t="s">
        <v>1295</v>
      </c>
      <c r="B28" s="79" t="s">
        <v>1296</v>
      </c>
      <c r="C28" s="79" t="s">
        <v>1297</v>
      </c>
      <c r="D28" s="53" t="s">
        <v>1298</v>
      </c>
      <c r="E28" s="54">
        <v>6178</v>
      </c>
      <c r="F28" s="53" t="s">
        <v>2091</v>
      </c>
      <c r="G28" s="498" t="s">
        <v>1299</v>
      </c>
      <c r="H28" s="453"/>
    </row>
    <row r="29" spans="1:8" s="30" customFormat="1" ht="12.75">
      <c r="A29" s="52" t="s">
        <v>1516</v>
      </c>
      <c r="B29" s="79" t="s">
        <v>1300</v>
      </c>
      <c r="C29" s="79" t="s">
        <v>1301</v>
      </c>
      <c r="D29" s="53" t="s">
        <v>1513</v>
      </c>
      <c r="E29" s="54">
        <v>6193</v>
      </c>
      <c r="F29" s="53" t="s">
        <v>2091</v>
      </c>
      <c r="G29" s="498" t="s">
        <v>1514</v>
      </c>
      <c r="H29" s="453"/>
    </row>
    <row r="30" spans="1:8" ht="12.75">
      <c r="A30" s="52" t="s">
        <v>1515</v>
      </c>
      <c r="B30" s="79" t="s">
        <v>1517</v>
      </c>
      <c r="C30" s="79" t="s">
        <v>1518</v>
      </c>
      <c r="D30" s="53" t="s">
        <v>1519</v>
      </c>
      <c r="E30" s="54">
        <v>6239</v>
      </c>
      <c r="F30" s="53" t="s">
        <v>2091</v>
      </c>
      <c r="G30" s="498" t="s">
        <v>212</v>
      </c>
      <c r="H30" s="513"/>
    </row>
    <row r="31" spans="1:8" ht="12.75">
      <c r="A31" s="52" t="s">
        <v>213</v>
      </c>
      <c r="B31" s="79" t="s">
        <v>214</v>
      </c>
      <c r="C31" s="79" t="s">
        <v>215</v>
      </c>
      <c r="D31" s="53" t="s">
        <v>216</v>
      </c>
      <c r="E31" s="54">
        <v>6284</v>
      </c>
      <c r="F31" s="53" t="s">
        <v>1247</v>
      </c>
      <c r="G31" s="606" t="s">
        <v>217</v>
      </c>
      <c r="H31" s="513"/>
    </row>
    <row r="32" spans="1:8" s="30" customFormat="1" ht="12.75">
      <c r="A32" s="52" t="s">
        <v>222</v>
      </c>
      <c r="B32" s="79" t="s">
        <v>218</v>
      </c>
      <c r="C32" s="79" t="s">
        <v>219</v>
      </c>
      <c r="D32" s="53" t="s">
        <v>220</v>
      </c>
      <c r="E32" s="54">
        <v>6402</v>
      </c>
      <c r="F32" s="53" t="s">
        <v>2122</v>
      </c>
      <c r="G32" s="498" t="s">
        <v>221</v>
      </c>
      <c r="H32" s="453"/>
    </row>
    <row r="33" spans="1:8" s="30" customFormat="1" ht="12.75">
      <c r="A33" s="52" t="s">
        <v>223</v>
      </c>
      <c r="B33" s="79" t="s">
        <v>224</v>
      </c>
      <c r="C33" s="79" t="s">
        <v>225</v>
      </c>
      <c r="D33" s="53" t="s">
        <v>226</v>
      </c>
      <c r="E33" s="54">
        <v>6480</v>
      </c>
      <c r="F33" s="53" t="s">
        <v>2122</v>
      </c>
      <c r="G33" s="498" t="s">
        <v>227</v>
      </c>
      <c r="H33" s="453"/>
    </row>
    <row r="34" spans="1:8" s="30" customFormat="1" ht="12.75">
      <c r="A34" s="52" t="s">
        <v>228</v>
      </c>
      <c r="B34" s="79" t="s">
        <v>229</v>
      </c>
      <c r="C34" s="79" t="s">
        <v>230</v>
      </c>
      <c r="D34" s="53" t="s">
        <v>231</v>
      </c>
      <c r="E34" s="54">
        <v>6485</v>
      </c>
      <c r="F34" s="53" t="s">
        <v>2091</v>
      </c>
      <c r="G34" s="498" t="s">
        <v>232</v>
      </c>
      <c r="H34" s="453"/>
    </row>
    <row r="35" spans="1:8" s="30" customFormat="1" ht="13.5" thickBot="1">
      <c r="A35" s="55" t="s">
        <v>233</v>
      </c>
      <c r="B35" s="80" t="s">
        <v>234</v>
      </c>
      <c r="C35" s="80" t="s">
        <v>235</v>
      </c>
      <c r="D35" s="80" t="s">
        <v>236</v>
      </c>
      <c r="E35" s="308">
        <v>6505</v>
      </c>
      <c r="F35" s="80" t="s">
        <v>2122</v>
      </c>
      <c r="G35" s="499" t="s">
        <v>2860</v>
      </c>
      <c r="H35" s="455"/>
    </row>
  </sheetData>
  <sheetProtection/>
  <mergeCells count="38">
    <mergeCell ref="G28:H28"/>
    <mergeCell ref="G29:H29"/>
    <mergeCell ref="G23:H23"/>
    <mergeCell ref="G24:H24"/>
    <mergeCell ref="B19:H19"/>
    <mergeCell ref="A23:B23"/>
    <mergeCell ref="B21:H21"/>
    <mergeCell ref="D23:F23"/>
    <mergeCell ref="A1:B1"/>
    <mergeCell ref="A10:H10"/>
    <mergeCell ref="A11:B11"/>
    <mergeCell ref="C11:D11"/>
    <mergeCell ref="E11:F11"/>
    <mergeCell ref="C1:H1"/>
    <mergeCell ref="C3:H3"/>
    <mergeCell ref="D4:E4"/>
    <mergeCell ref="B8:E9"/>
    <mergeCell ref="A2:B2"/>
    <mergeCell ref="B17:C17"/>
    <mergeCell ref="E17:H17"/>
    <mergeCell ref="C2:H2"/>
    <mergeCell ref="A12:B12"/>
    <mergeCell ref="C12:D12"/>
    <mergeCell ref="E12:F12"/>
    <mergeCell ref="A13:H13"/>
    <mergeCell ref="D5:E5"/>
    <mergeCell ref="G4:H5"/>
    <mergeCell ref="G7:H9"/>
    <mergeCell ref="G35:H35"/>
    <mergeCell ref="A24:B24"/>
    <mergeCell ref="G33:H33"/>
    <mergeCell ref="G34:H34"/>
    <mergeCell ref="G31:H31"/>
    <mergeCell ref="G32:H32"/>
    <mergeCell ref="D24:F24"/>
    <mergeCell ref="G26:H26"/>
    <mergeCell ref="G27:H27"/>
    <mergeCell ref="G30:H30"/>
  </mergeCells>
  <hyperlinks>
    <hyperlink ref="A2:B2" location="Overview!A1" tooltip="Go to Trail Network Overview sheet" display="Trail Network Overview"/>
    <hyperlink ref="D5:E5" location="SantaFeM!A1" display="Santa Fe Trail (mid)"/>
    <hyperlink ref="B8:E9" r:id="rId1" display="Sinton - Templeton Gap Wayfinding PDF "/>
    <hyperlink ref="D4:E4" location="Foothills!A1" display="Foothills Trail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421875" style="0" bestFit="1" customWidth="1"/>
    <col min="2" max="2" width="10.140625" style="0" bestFit="1" customWidth="1"/>
    <col min="3" max="3" width="12.140625" style="0" bestFit="1" customWidth="1"/>
    <col min="4" max="4" width="13.710937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6.00390625" style="0" customWidth="1"/>
  </cols>
  <sheetData>
    <row r="1" spans="1:8" ht="24.75" customHeight="1">
      <c r="A1" s="478" t="s">
        <v>2467</v>
      </c>
      <c r="B1" s="479"/>
      <c r="C1" s="629" t="s">
        <v>1590</v>
      </c>
      <c r="D1" s="630"/>
      <c r="E1" s="630"/>
      <c r="F1" s="630"/>
      <c r="G1" s="630"/>
      <c r="H1" s="630"/>
    </row>
    <row r="2" spans="1:8" ht="18" customHeight="1">
      <c r="A2" s="483" t="s">
        <v>928</v>
      </c>
      <c r="B2" s="483"/>
      <c r="C2" s="480"/>
      <c r="D2" s="484"/>
      <c r="E2" s="484"/>
      <c r="F2" s="484"/>
      <c r="G2" s="484"/>
      <c r="H2" s="484"/>
    </row>
    <row r="3" spans="1:8" ht="12.75">
      <c r="A3" s="483"/>
      <c r="B3" s="483"/>
      <c r="C3" s="20"/>
      <c r="E3" s="26"/>
      <c r="F3" s="26"/>
      <c r="G3" s="26"/>
      <c r="H3" s="26"/>
    </row>
    <row r="4" spans="1:8" ht="12.75">
      <c r="A4" s="105" t="s">
        <v>2098</v>
      </c>
      <c r="B4" s="59" t="s">
        <v>1589</v>
      </c>
      <c r="C4" s="28" t="s">
        <v>2119</v>
      </c>
      <c r="D4" s="483" t="s">
        <v>1170</v>
      </c>
      <c r="E4" s="483"/>
      <c r="F4" s="28" t="s">
        <v>2124</v>
      </c>
      <c r="G4" s="487" t="s">
        <v>306</v>
      </c>
      <c r="H4" s="487"/>
    </row>
    <row r="5" spans="1:8" ht="12.75">
      <c r="A5" s="39"/>
      <c r="B5" s="43"/>
      <c r="C5" s="28"/>
      <c r="D5" s="483" t="s">
        <v>1596</v>
      </c>
      <c r="E5" s="483"/>
      <c r="F5" s="82"/>
      <c r="G5" s="487"/>
      <c r="H5" s="487"/>
    </row>
    <row r="6" spans="1:8" ht="12.75">
      <c r="A6" s="105" t="s">
        <v>2114</v>
      </c>
      <c r="B6" s="77">
        <f>COUNT(E27:E48)</f>
        <v>20</v>
      </c>
      <c r="C6" s="9"/>
      <c r="F6" s="105" t="s">
        <v>2080</v>
      </c>
      <c r="G6" s="27"/>
      <c r="H6" s="27"/>
    </row>
    <row r="7" spans="1:8" ht="12.75">
      <c r="A7" s="39"/>
      <c r="B7" s="77"/>
      <c r="C7" s="9"/>
      <c r="F7" s="154">
        <v>40040</v>
      </c>
      <c r="G7" s="487"/>
      <c r="H7" s="487"/>
    </row>
    <row r="8" spans="1:8" ht="12.75">
      <c r="A8" s="105" t="s">
        <v>2945</v>
      </c>
      <c r="B8" s="565" t="s">
        <v>2620</v>
      </c>
      <c r="C8" s="565"/>
      <c r="D8" s="191"/>
      <c r="E8" s="191"/>
      <c r="F8" s="122" t="s">
        <v>690</v>
      </c>
      <c r="G8" s="487"/>
      <c r="H8" s="487"/>
    </row>
    <row r="9" spans="1:8" ht="13.5" thickBot="1">
      <c r="A9" s="39"/>
      <c r="B9" s="583" t="s">
        <v>2621</v>
      </c>
      <c r="C9" s="583"/>
      <c r="D9" s="155"/>
      <c r="E9" s="155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s="25" customFormat="1" ht="13.5" thickBot="1">
      <c r="A11" s="626" t="s">
        <v>2100</v>
      </c>
      <c r="B11" s="627"/>
      <c r="C11" s="628" t="s">
        <v>2101</v>
      </c>
      <c r="D11" s="628"/>
      <c r="E11" s="628" t="s">
        <v>2102</v>
      </c>
      <c r="F11" s="628"/>
      <c r="G11" s="102"/>
      <c r="H11" s="121" t="s">
        <v>935</v>
      </c>
    </row>
    <row r="12" spans="1:8" ht="13.5" thickBot="1">
      <c r="A12" s="473"/>
      <c r="B12" s="473"/>
      <c r="C12" s="473">
        <v>7.6</v>
      </c>
      <c r="D12" s="474"/>
      <c r="E12" s="473">
        <v>6.6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6788</v>
      </c>
      <c r="B15" s="23">
        <f>E48</f>
        <v>6930</v>
      </c>
      <c r="C15" s="24">
        <v>6566</v>
      </c>
      <c r="D15" s="24">
        <v>6971</v>
      </c>
      <c r="E15" s="24">
        <f>B15-A15</f>
        <v>142</v>
      </c>
      <c r="F15" s="24">
        <v>875</v>
      </c>
      <c r="G15" s="24">
        <v>733</v>
      </c>
      <c r="H15" s="120">
        <v>3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>
      <c r="A17" s="36" t="s">
        <v>945</v>
      </c>
      <c r="B17" s="467" t="s">
        <v>303</v>
      </c>
      <c r="C17" s="467"/>
      <c r="D17" s="107" t="s">
        <v>948</v>
      </c>
      <c r="E17" s="468" t="s">
        <v>304</v>
      </c>
      <c r="F17" s="468"/>
      <c r="G17" s="468"/>
      <c r="H17" s="468"/>
    </row>
    <row r="18" spans="1:8" s="7" customFormat="1" ht="12.75">
      <c r="A18" s="3"/>
      <c r="B18" s="467"/>
      <c r="C18" s="467"/>
      <c r="D18" s="36" t="s">
        <v>2115</v>
      </c>
      <c r="E18" s="196" t="s">
        <v>794</v>
      </c>
      <c r="F18" s="11"/>
      <c r="G18" s="352" t="s">
        <v>3116</v>
      </c>
      <c r="H18" s="380">
        <v>167</v>
      </c>
    </row>
    <row r="19" spans="1:8" s="7" customFormat="1" ht="12.75" customHeight="1">
      <c r="A19" s="36" t="s">
        <v>946</v>
      </c>
      <c r="B19" s="464" t="s">
        <v>305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23.25">
      <c r="A21" s="36" t="s">
        <v>947</v>
      </c>
      <c r="B21" s="534"/>
      <c r="C21" s="662"/>
      <c r="D21" s="662"/>
      <c r="E21" s="662"/>
      <c r="F21" s="662"/>
      <c r="G21" s="662"/>
      <c r="H21" s="662"/>
    </row>
    <row r="22" ht="13.5" thickBot="1">
      <c r="C22" s="1"/>
    </row>
    <row r="23" spans="1:8" ht="13.5" thickBot="1">
      <c r="A23" s="639" t="s">
        <v>941</v>
      </c>
      <c r="B23" s="640"/>
      <c r="C23" s="110" t="s">
        <v>942</v>
      </c>
      <c r="D23" s="639" t="s">
        <v>943</v>
      </c>
      <c r="E23" s="641"/>
      <c r="F23" s="640"/>
      <c r="G23" s="639" t="s">
        <v>944</v>
      </c>
      <c r="H23" s="640"/>
    </row>
    <row r="24" spans="1:8" s="30" customFormat="1" ht="25.5" customHeight="1">
      <c r="A24" s="663" t="s">
        <v>936</v>
      </c>
      <c r="B24" s="663"/>
      <c r="C24" s="142" t="s">
        <v>936</v>
      </c>
      <c r="D24" s="664" t="s">
        <v>2320</v>
      </c>
      <c r="E24" s="664"/>
      <c r="F24" s="664"/>
      <c r="G24" s="466" t="s">
        <v>2321</v>
      </c>
      <c r="H24" s="466"/>
    </row>
    <row r="25" ht="13.5" thickBot="1">
      <c r="C25" s="1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ht="12.75">
      <c r="A27" s="321" t="s">
        <v>2443</v>
      </c>
      <c r="B27" s="322" t="s">
        <v>2444</v>
      </c>
      <c r="C27" s="322" t="s">
        <v>2445</v>
      </c>
      <c r="D27" s="322" t="s">
        <v>2446</v>
      </c>
      <c r="E27" s="323">
        <v>6788</v>
      </c>
      <c r="F27" s="324" t="s">
        <v>2122</v>
      </c>
      <c r="G27" s="665" t="s">
        <v>2521</v>
      </c>
      <c r="H27" s="666"/>
    </row>
    <row r="28" spans="1:8" ht="12.75">
      <c r="A28" s="325" t="s">
        <v>2447</v>
      </c>
      <c r="B28" s="326" t="s">
        <v>2448</v>
      </c>
      <c r="C28" s="326" t="s">
        <v>2449</v>
      </c>
      <c r="D28" s="326" t="s">
        <v>2450</v>
      </c>
      <c r="E28" s="67">
        <v>6635</v>
      </c>
      <c r="F28" s="66" t="s">
        <v>2122</v>
      </c>
      <c r="G28" s="511" t="s">
        <v>2451</v>
      </c>
      <c r="H28" s="512"/>
    </row>
    <row r="29" spans="1:8" ht="12.75">
      <c r="A29" s="325" t="s">
        <v>2452</v>
      </c>
      <c r="B29" s="326" t="s">
        <v>2453</v>
      </c>
      <c r="C29" s="326" t="s">
        <v>2454</v>
      </c>
      <c r="D29" s="326" t="s">
        <v>2455</v>
      </c>
      <c r="E29" s="67">
        <v>6715</v>
      </c>
      <c r="F29" s="66" t="s">
        <v>2122</v>
      </c>
      <c r="G29" s="511" t="s">
        <v>2456</v>
      </c>
      <c r="H29" s="512"/>
    </row>
    <row r="30" spans="1:8" ht="12.75">
      <c r="A30" s="325" t="s">
        <v>2533</v>
      </c>
      <c r="B30" s="326" t="s">
        <v>2534</v>
      </c>
      <c r="C30" s="326" t="s">
        <v>2535</v>
      </c>
      <c r="D30" s="326" t="s">
        <v>2536</v>
      </c>
      <c r="E30" s="67">
        <v>6689</v>
      </c>
      <c r="F30" s="66" t="s">
        <v>2091</v>
      </c>
      <c r="G30" s="511" t="s">
        <v>1116</v>
      </c>
      <c r="H30" s="512"/>
    </row>
    <row r="31" spans="1:8" ht="12.75">
      <c r="A31" s="325" t="s">
        <v>2457</v>
      </c>
      <c r="B31" s="326" t="s">
        <v>2460</v>
      </c>
      <c r="C31" s="326" t="s">
        <v>2461</v>
      </c>
      <c r="D31" s="326" t="s">
        <v>2458</v>
      </c>
      <c r="E31" s="67">
        <v>6742</v>
      </c>
      <c r="F31" s="66" t="s">
        <v>2117</v>
      </c>
      <c r="G31" s="511" t="s">
        <v>2459</v>
      </c>
      <c r="H31" s="512"/>
    </row>
    <row r="32" spans="1:8" ht="12.75">
      <c r="A32" s="325" t="s">
        <v>2539</v>
      </c>
      <c r="B32" s="669" t="s">
        <v>2123</v>
      </c>
      <c r="C32" s="669"/>
      <c r="D32" s="669"/>
      <c r="E32" s="669"/>
      <c r="F32" s="669"/>
      <c r="G32" s="511" t="s">
        <v>2537</v>
      </c>
      <c r="H32" s="512"/>
    </row>
    <row r="33" spans="1:8" ht="12.75">
      <c r="A33" s="325" t="s">
        <v>2447</v>
      </c>
      <c r="B33" s="669" t="s">
        <v>2123</v>
      </c>
      <c r="C33" s="669"/>
      <c r="D33" s="669"/>
      <c r="E33" s="669"/>
      <c r="F33" s="669"/>
      <c r="G33" s="511" t="s">
        <v>2538</v>
      </c>
      <c r="H33" s="512"/>
    </row>
    <row r="34" spans="1:8" s="30" customFormat="1" ht="12.75">
      <c r="A34" s="327" t="s">
        <v>2462</v>
      </c>
      <c r="B34" s="79" t="s">
        <v>2463</v>
      </c>
      <c r="C34" s="79" t="s">
        <v>2464</v>
      </c>
      <c r="D34" s="79" t="s">
        <v>2465</v>
      </c>
      <c r="E34" s="54">
        <v>6594</v>
      </c>
      <c r="F34" s="53" t="s">
        <v>2091</v>
      </c>
      <c r="G34" s="606" t="s">
        <v>2466</v>
      </c>
      <c r="H34" s="513"/>
    </row>
    <row r="35" spans="1:8" s="30" customFormat="1" ht="12.75">
      <c r="A35" s="327" t="s">
        <v>2468</v>
      </c>
      <c r="B35" s="79" t="s">
        <v>2469</v>
      </c>
      <c r="C35" s="79" t="s">
        <v>2470</v>
      </c>
      <c r="D35" s="79" t="s">
        <v>2471</v>
      </c>
      <c r="E35" s="54">
        <v>6643</v>
      </c>
      <c r="F35" s="53" t="s">
        <v>2091</v>
      </c>
      <c r="G35" s="606" t="s">
        <v>2472</v>
      </c>
      <c r="H35" s="513"/>
    </row>
    <row r="36" spans="1:8" s="30" customFormat="1" ht="12.75">
      <c r="A36" s="327" t="s">
        <v>2473</v>
      </c>
      <c r="B36" s="79" t="s">
        <v>2474</v>
      </c>
      <c r="C36" s="79" t="s">
        <v>2475</v>
      </c>
      <c r="D36" s="79" t="s">
        <v>2476</v>
      </c>
      <c r="E36" s="54">
        <v>6730</v>
      </c>
      <c r="F36" s="53" t="s">
        <v>2091</v>
      </c>
      <c r="G36" s="606" t="s">
        <v>2477</v>
      </c>
      <c r="H36" s="513"/>
    </row>
    <row r="37" spans="1:8" s="30" customFormat="1" ht="12.75">
      <c r="A37" s="71" t="s">
        <v>2478</v>
      </c>
      <c r="B37" s="72" t="s">
        <v>2397</v>
      </c>
      <c r="C37" s="72" t="s">
        <v>2398</v>
      </c>
      <c r="D37" s="72" t="s">
        <v>2479</v>
      </c>
      <c r="E37" s="54">
        <v>6745</v>
      </c>
      <c r="F37" s="53" t="s">
        <v>2122</v>
      </c>
      <c r="G37" s="530" t="s">
        <v>2480</v>
      </c>
      <c r="H37" s="531"/>
    </row>
    <row r="38" spans="1:8" s="30" customFormat="1" ht="12.75">
      <c r="A38" s="327" t="s">
        <v>2481</v>
      </c>
      <c r="B38" s="79" t="s">
        <v>2482</v>
      </c>
      <c r="C38" s="79" t="s">
        <v>2483</v>
      </c>
      <c r="D38" s="79" t="s">
        <v>2484</v>
      </c>
      <c r="E38" s="54">
        <v>6784</v>
      </c>
      <c r="F38" s="53" t="s">
        <v>2122</v>
      </c>
      <c r="G38" s="606" t="s">
        <v>2485</v>
      </c>
      <c r="H38" s="513"/>
    </row>
    <row r="39" spans="1:8" s="30" customFormat="1" ht="12.75">
      <c r="A39" s="327" t="s">
        <v>2486</v>
      </c>
      <c r="B39" s="79" t="s">
        <v>2487</v>
      </c>
      <c r="C39" s="79" t="s">
        <v>2488</v>
      </c>
      <c r="D39" s="79" t="s">
        <v>2489</v>
      </c>
      <c r="E39" s="54">
        <v>6830</v>
      </c>
      <c r="F39" s="53" t="s">
        <v>2091</v>
      </c>
      <c r="G39" s="606" t="s">
        <v>2490</v>
      </c>
      <c r="H39" s="513"/>
    </row>
    <row r="40" spans="1:8" s="30" customFormat="1" ht="12.75">
      <c r="A40" s="327" t="s">
        <v>2491</v>
      </c>
      <c r="B40" s="79" t="s">
        <v>2492</v>
      </c>
      <c r="C40" s="79" t="s">
        <v>2493</v>
      </c>
      <c r="D40" s="79" t="s">
        <v>2494</v>
      </c>
      <c r="E40" s="54">
        <v>6831</v>
      </c>
      <c r="F40" s="53" t="s">
        <v>2091</v>
      </c>
      <c r="G40" s="606" t="s">
        <v>2495</v>
      </c>
      <c r="H40" s="513"/>
    </row>
    <row r="41" spans="1:8" s="30" customFormat="1" ht="12.75">
      <c r="A41" s="327" t="s">
        <v>2496</v>
      </c>
      <c r="B41" s="79" t="s">
        <v>2497</v>
      </c>
      <c r="C41" s="79" t="s">
        <v>2498</v>
      </c>
      <c r="D41" s="79" t="s">
        <v>2499</v>
      </c>
      <c r="E41" s="54">
        <v>6831</v>
      </c>
      <c r="F41" s="53" t="s">
        <v>2091</v>
      </c>
      <c r="G41" s="606" t="s">
        <v>2500</v>
      </c>
      <c r="H41" s="513"/>
    </row>
    <row r="42" spans="1:8" s="30" customFormat="1" ht="12.75">
      <c r="A42" s="327" t="s">
        <v>2501</v>
      </c>
      <c r="B42" s="79" t="s">
        <v>2502</v>
      </c>
      <c r="C42" s="79" t="s">
        <v>2503</v>
      </c>
      <c r="D42" s="79" t="s">
        <v>2504</v>
      </c>
      <c r="E42" s="54">
        <v>6810</v>
      </c>
      <c r="F42" s="53" t="s">
        <v>2091</v>
      </c>
      <c r="G42" s="606" t="s">
        <v>2505</v>
      </c>
      <c r="H42" s="513"/>
    </row>
    <row r="43" spans="1:8" s="30" customFormat="1" ht="12.75">
      <c r="A43" s="327" t="s">
        <v>2506</v>
      </c>
      <c r="B43" s="79" t="s">
        <v>2507</v>
      </c>
      <c r="C43" s="79" t="s">
        <v>2508</v>
      </c>
      <c r="D43" s="79" t="s">
        <v>2509</v>
      </c>
      <c r="E43" s="54">
        <v>6792</v>
      </c>
      <c r="F43" s="53" t="s">
        <v>2091</v>
      </c>
      <c r="G43" s="606" t="s">
        <v>2510</v>
      </c>
      <c r="H43" s="513"/>
    </row>
    <row r="44" spans="1:8" s="30" customFormat="1" ht="12.75">
      <c r="A44" s="327" t="s">
        <v>2511</v>
      </c>
      <c r="B44" s="79" t="s">
        <v>2512</v>
      </c>
      <c r="C44" s="79" t="s">
        <v>2513</v>
      </c>
      <c r="D44" s="79" t="s">
        <v>2514</v>
      </c>
      <c r="E44" s="54">
        <v>6781</v>
      </c>
      <c r="F44" s="53" t="s">
        <v>2122</v>
      </c>
      <c r="G44" s="606" t="s">
        <v>2515</v>
      </c>
      <c r="H44" s="513"/>
    </row>
    <row r="45" spans="1:8" s="30" customFormat="1" ht="12.75">
      <c r="A45" s="327" t="s">
        <v>2516</v>
      </c>
      <c r="B45" s="79" t="s">
        <v>2517</v>
      </c>
      <c r="C45" s="79" t="s">
        <v>2518</v>
      </c>
      <c r="D45" s="79" t="s">
        <v>2519</v>
      </c>
      <c r="E45" s="54">
        <v>6923</v>
      </c>
      <c r="F45" s="53" t="s">
        <v>2122</v>
      </c>
      <c r="G45" s="606" t="s">
        <v>2520</v>
      </c>
      <c r="H45" s="513"/>
    </row>
    <row r="46" spans="1:8" s="30" customFormat="1" ht="12.75">
      <c r="A46" s="71" t="s">
        <v>2523</v>
      </c>
      <c r="B46" s="72" t="s">
        <v>301</v>
      </c>
      <c r="C46" s="72" t="s">
        <v>302</v>
      </c>
      <c r="D46" s="72" t="s">
        <v>2524</v>
      </c>
      <c r="E46" s="54">
        <v>6952</v>
      </c>
      <c r="F46" s="53" t="s">
        <v>2122</v>
      </c>
      <c r="G46" s="530" t="s">
        <v>2525</v>
      </c>
      <c r="H46" s="531"/>
    </row>
    <row r="47" spans="1:8" s="30" customFormat="1" ht="12.75">
      <c r="A47" s="71" t="s">
        <v>2531</v>
      </c>
      <c r="B47" s="72" t="s">
        <v>298</v>
      </c>
      <c r="C47" s="72" t="s">
        <v>299</v>
      </c>
      <c r="D47" s="72" t="s">
        <v>2532</v>
      </c>
      <c r="E47" s="54">
        <v>6971</v>
      </c>
      <c r="F47" s="53" t="s">
        <v>2122</v>
      </c>
      <c r="G47" s="530" t="s">
        <v>300</v>
      </c>
      <c r="H47" s="531"/>
    </row>
    <row r="48" spans="1:8" ht="13.5" thickBot="1">
      <c r="A48" s="328" t="s">
        <v>2526</v>
      </c>
      <c r="B48" s="329" t="s">
        <v>2527</v>
      </c>
      <c r="C48" s="329" t="s">
        <v>2528</v>
      </c>
      <c r="D48" s="329" t="s">
        <v>2530</v>
      </c>
      <c r="E48" s="70">
        <v>6930</v>
      </c>
      <c r="F48" s="69" t="s">
        <v>2122</v>
      </c>
      <c r="G48" s="667" t="s">
        <v>2529</v>
      </c>
      <c r="H48" s="668"/>
    </row>
    <row r="51" spans="1:8" ht="12.75">
      <c r="A51" s="30"/>
      <c r="B51" s="194"/>
      <c r="C51" s="30"/>
      <c r="D51" s="30"/>
      <c r="E51" s="30"/>
      <c r="F51" s="30"/>
      <c r="G51" s="30"/>
      <c r="H51" s="30"/>
    </row>
    <row r="52" spans="1:8" s="7" customFormat="1" ht="12.75">
      <c r="A52" s="144"/>
      <c r="B52" s="87"/>
      <c r="C52" s="126"/>
      <c r="D52" s="126"/>
      <c r="E52" s="126"/>
      <c r="F52" s="126"/>
      <c r="G52" s="126"/>
      <c r="H52" s="132"/>
    </row>
  </sheetData>
  <sheetProtection/>
  <mergeCells count="54">
    <mergeCell ref="G45:H45"/>
    <mergeCell ref="G47:H47"/>
    <mergeCell ref="G30:H30"/>
    <mergeCell ref="B32:F32"/>
    <mergeCell ref="B33:F33"/>
    <mergeCell ref="G32:H32"/>
    <mergeCell ref="G33:H33"/>
    <mergeCell ref="G46:H46"/>
    <mergeCell ref="G48:H48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27:H27"/>
    <mergeCell ref="G28:H28"/>
    <mergeCell ref="G29:H29"/>
    <mergeCell ref="G44:H44"/>
    <mergeCell ref="G31:H31"/>
    <mergeCell ref="G34:H34"/>
    <mergeCell ref="D5:E5"/>
    <mergeCell ref="B21:H21"/>
    <mergeCell ref="G26:H26"/>
    <mergeCell ref="A24:B24"/>
    <mergeCell ref="B19:H19"/>
    <mergeCell ref="D24:F24"/>
    <mergeCell ref="G24:H24"/>
    <mergeCell ref="A23:B23"/>
    <mergeCell ref="D23:F23"/>
    <mergeCell ref="G23:H23"/>
    <mergeCell ref="E17:H17"/>
    <mergeCell ref="A1:B1"/>
    <mergeCell ref="C1:H1"/>
    <mergeCell ref="C2:H2"/>
    <mergeCell ref="A10:H10"/>
    <mergeCell ref="A3:B3"/>
    <mergeCell ref="A2:B2"/>
    <mergeCell ref="G4:H5"/>
    <mergeCell ref="G7:H9"/>
    <mergeCell ref="D4:E4"/>
    <mergeCell ref="B17:C18"/>
    <mergeCell ref="B8:C8"/>
    <mergeCell ref="B9:C9"/>
    <mergeCell ref="A13:H13"/>
    <mergeCell ref="A11:B11"/>
    <mergeCell ref="C11:D11"/>
    <mergeCell ref="E11:F11"/>
    <mergeCell ref="A12:B12"/>
    <mergeCell ref="C12:D12"/>
    <mergeCell ref="E12:F12"/>
  </mergeCells>
  <hyperlinks>
    <hyperlink ref="A2:B2" location="Overview!A1" tooltip="�! to Trail Network Overview sheet" display="Trail Network Overview"/>
    <hyperlink ref="B8:C8" r:id="rId1" display="springsgov tskyline"/>
    <hyperlink ref="B9:C9" r:id="rId2" display="springsgov twoodmene"/>
    <hyperlink ref="D4:E4" location="BriarGate!A1" display="Briargate Trail"/>
    <hyperlink ref="D5:E5" location="ResearchPkwy!A1" display="Research Pkwy Path"/>
  </hyperlinks>
  <printOptions/>
  <pageMargins left="1" right="0.75" top="0.75" bottom="0.75" header="0.5" footer="0.5"/>
  <pageSetup fitToHeight="1" fitToWidth="1" horizontalDpi="600" verticalDpi="600" orientation="portrait" r:id="rId3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0" bestFit="1" customWidth="1"/>
    <col min="4" max="4" width="12.8515625" style="0" bestFit="1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4.8515625" style="0" customWidth="1"/>
  </cols>
  <sheetData>
    <row r="1" spans="1:8" ht="24.75" customHeight="1">
      <c r="A1" s="478" t="s">
        <v>405</v>
      </c>
      <c r="B1" s="479"/>
      <c r="C1" s="629" t="s">
        <v>2277</v>
      </c>
      <c r="D1" s="630"/>
      <c r="E1" s="630"/>
      <c r="F1" s="630"/>
      <c r="G1" s="630"/>
      <c r="H1" s="630"/>
    </row>
    <row r="2" spans="1:8" ht="18" customHeight="1">
      <c r="A2" s="483" t="s">
        <v>928</v>
      </c>
      <c r="B2" s="483"/>
      <c r="C2" s="480" t="s">
        <v>291</v>
      </c>
      <c r="D2" s="484"/>
      <c r="E2" s="484"/>
      <c r="F2" s="484"/>
      <c r="G2" s="484"/>
      <c r="H2" s="484"/>
    </row>
    <row r="3" spans="1:8" ht="12.75">
      <c r="A3" s="483"/>
      <c r="B3" s="483"/>
      <c r="C3" s="20"/>
      <c r="E3" s="26"/>
      <c r="F3" s="26"/>
      <c r="G3" s="26"/>
      <c r="H3" s="26"/>
    </row>
    <row r="4" spans="1:8" ht="12.75">
      <c r="A4" s="105" t="s">
        <v>2098</v>
      </c>
      <c r="B4" s="42" t="s">
        <v>406</v>
      </c>
      <c r="C4" s="28" t="s">
        <v>2119</v>
      </c>
      <c r="D4" s="483" t="s">
        <v>2856</v>
      </c>
      <c r="E4" s="483"/>
      <c r="F4" s="28" t="s">
        <v>2124</v>
      </c>
      <c r="G4" s="487" t="s">
        <v>2317</v>
      </c>
      <c r="H4" s="487"/>
    </row>
    <row r="5" spans="1:8" ht="12.75">
      <c r="A5" s="39"/>
      <c r="B5" s="43"/>
      <c r="C5" s="28"/>
      <c r="D5" s="483" t="s">
        <v>2623</v>
      </c>
      <c r="E5" s="483"/>
      <c r="F5" s="82"/>
      <c r="G5" s="487"/>
      <c r="H5" s="487"/>
    </row>
    <row r="6" spans="1:8" ht="12.75">
      <c r="A6" s="29" t="s">
        <v>2114</v>
      </c>
      <c r="B6" s="77">
        <f>COUNT(E27:E35)</f>
        <v>9</v>
      </c>
      <c r="C6" s="9"/>
      <c r="F6" s="105" t="s">
        <v>2080</v>
      </c>
      <c r="G6" s="27"/>
      <c r="H6" s="27"/>
    </row>
    <row r="7" spans="1:8" ht="12.75">
      <c r="A7" s="39"/>
      <c r="B7" s="77"/>
      <c r="C7" s="9"/>
      <c r="F7" s="154">
        <v>40040</v>
      </c>
      <c r="G7" s="487"/>
      <c r="H7" s="487"/>
    </row>
    <row r="8" spans="1:8" ht="12.75">
      <c r="A8" s="105" t="s">
        <v>2945</v>
      </c>
      <c r="B8" s="565" t="s">
        <v>2622</v>
      </c>
      <c r="C8" s="565"/>
      <c r="D8" s="191"/>
      <c r="E8" s="191"/>
      <c r="F8" s="122" t="s">
        <v>690</v>
      </c>
      <c r="G8" s="487"/>
      <c r="H8" s="487"/>
    </row>
    <row r="9" spans="1:8" ht="13.5" thickBot="1">
      <c r="A9" s="39"/>
      <c r="B9" s="155"/>
      <c r="C9" s="155"/>
      <c r="D9" s="155"/>
      <c r="E9" s="155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s="25" customFormat="1" ht="13.5" thickBot="1">
      <c r="A11" s="626" t="s">
        <v>2100</v>
      </c>
      <c r="B11" s="627"/>
      <c r="C11" s="628" t="s">
        <v>2101</v>
      </c>
      <c r="D11" s="628"/>
      <c r="E11" s="628" t="s">
        <v>2102</v>
      </c>
      <c r="F11" s="628"/>
      <c r="G11" s="102"/>
      <c r="H11" s="121" t="s">
        <v>935</v>
      </c>
    </row>
    <row r="12" spans="1:8" ht="13.5" thickBot="1">
      <c r="A12" s="473"/>
      <c r="B12" s="473"/>
      <c r="C12" s="473">
        <v>3.6</v>
      </c>
      <c r="D12" s="474"/>
      <c r="E12" s="473">
        <v>3.4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6615</v>
      </c>
      <c r="B15" s="23">
        <f>E35</f>
        <v>6767</v>
      </c>
      <c r="C15" s="24">
        <f>A15</f>
        <v>6615</v>
      </c>
      <c r="D15" s="24"/>
      <c r="E15" s="24">
        <f>B15-A15</f>
        <v>152</v>
      </c>
      <c r="F15" s="24">
        <v>502</v>
      </c>
      <c r="G15" s="24">
        <v>350</v>
      </c>
      <c r="H15" s="120">
        <v>4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>
      <c r="A17" s="36" t="s">
        <v>945</v>
      </c>
      <c r="B17" s="467" t="s">
        <v>286</v>
      </c>
      <c r="C17" s="467"/>
      <c r="D17" s="107" t="s">
        <v>948</v>
      </c>
      <c r="E17" s="468" t="s">
        <v>292</v>
      </c>
      <c r="F17" s="468"/>
      <c r="G17" s="468"/>
      <c r="H17" s="468"/>
    </row>
    <row r="18" spans="1:8" s="7" customFormat="1" ht="12.75">
      <c r="A18" s="3"/>
      <c r="B18" s="3"/>
      <c r="C18" s="10"/>
      <c r="D18" s="36" t="s">
        <v>2115</v>
      </c>
      <c r="E18" s="196" t="s">
        <v>796</v>
      </c>
      <c r="F18" s="11"/>
      <c r="G18" s="352" t="s">
        <v>3116</v>
      </c>
      <c r="H18" s="380">
        <v>168</v>
      </c>
    </row>
    <row r="19" spans="1:8" s="7" customFormat="1" ht="12.75" customHeight="1">
      <c r="A19" s="36" t="s">
        <v>946</v>
      </c>
      <c r="B19" s="464" t="s">
        <v>290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>
      <c r="A21" s="36" t="s">
        <v>947</v>
      </c>
      <c r="B21" s="464"/>
      <c r="C21" s="464"/>
      <c r="D21" s="464"/>
      <c r="E21" s="464"/>
      <c r="F21" s="464"/>
      <c r="G21" s="464"/>
      <c r="H21" s="464"/>
    </row>
    <row r="22" ht="13.5" thickBot="1">
      <c r="C22" s="1"/>
    </row>
    <row r="23" spans="1:8" ht="13.5" thickBot="1">
      <c r="A23" s="639" t="s">
        <v>941</v>
      </c>
      <c r="B23" s="640"/>
      <c r="C23" s="110" t="s">
        <v>942</v>
      </c>
      <c r="D23" s="639" t="s">
        <v>943</v>
      </c>
      <c r="E23" s="641"/>
      <c r="F23" s="640"/>
      <c r="G23" s="639" t="s">
        <v>944</v>
      </c>
      <c r="H23" s="640"/>
    </row>
    <row r="24" spans="1:8" ht="12.75" customHeight="1">
      <c r="A24" s="670" t="s">
        <v>931</v>
      </c>
      <c r="B24" s="670"/>
      <c r="C24" s="182" t="s">
        <v>934</v>
      </c>
      <c r="D24" s="638" t="s">
        <v>2318</v>
      </c>
      <c r="E24" s="638"/>
      <c r="F24" s="638"/>
      <c r="G24" s="543" t="s">
        <v>2319</v>
      </c>
      <c r="H24" s="543"/>
    </row>
    <row r="25" ht="13.5" thickBot="1">
      <c r="C25" s="1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ht="26.25" customHeight="1">
      <c r="A27" s="297" t="s">
        <v>2278</v>
      </c>
      <c r="B27" s="298" t="s">
        <v>2279</v>
      </c>
      <c r="C27" s="298" t="s">
        <v>2280</v>
      </c>
      <c r="D27" s="298" t="s">
        <v>2281</v>
      </c>
      <c r="E27" s="63">
        <v>6615</v>
      </c>
      <c r="F27" s="62" t="s">
        <v>2122</v>
      </c>
      <c r="G27" s="532" t="s">
        <v>2282</v>
      </c>
      <c r="H27" s="533"/>
    </row>
    <row r="28" spans="1:8" ht="12.75">
      <c r="A28" s="71" t="s">
        <v>2283</v>
      </c>
      <c r="B28" s="72" t="s">
        <v>2284</v>
      </c>
      <c r="C28" s="72" t="s">
        <v>2285</v>
      </c>
      <c r="D28" s="72" t="s">
        <v>2286</v>
      </c>
      <c r="E28" s="54">
        <v>6793</v>
      </c>
      <c r="F28" s="53" t="s">
        <v>2122</v>
      </c>
      <c r="G28" s="530" t="s">
        <v>2287</v>
      </c>
      <c r="H28" s="531"/>
    </row>
    <row r="29" spans="1:8" ht="12.75">
      <c r="A29" s="71" t="s">
        <v>2288</v>
      </c>
      <c r="B29" s="72" t="s">
        <v>2289</v>
      </c>
      <c r="C29" s="72" t="s">
        <v>1986</v>
      </c>
      <c r="D29" s="72" t="s">
        <v>2290</v>
      </c>
      <c r="E29" s="54">
        <v>6849</v>
      </c>
      <c r="F29" s="53" t="s">
        <v>2122</v>
      </c>
      <c r="G29" s="530" t="s">
        <v>2291</v>
      </c>
      <c r="H29" s="531"/>
    </row>
    <row r="30" spans="1:8" ht="12.75">
      <c r="A30" s="71" t="s">
        <v>2292</v>
      </c>
      <c r="B30" s="72" t="s">
        <v>2293</v>
      </c>
      <c r="C30" s="72" t="s">
        <v>2294</v>
      </c>
      <c r="D30" s="72" t="s">
        <v>2300</v>
      </c>
      <c r="E30" s="54">
        <v>6728</v>
      </c>
      <c r="F30" s="53" t="s">
        <v>2091</v>
      </c>
      <c r="G30" s="530" t="s">
        <v>2295</v>
      </c>
      <c r="H30" s="531"/>
    </row>
    <row r="31" spans="1:8" ht="12.75">
      <c r="A31" s="71" t="s">
        <v>2296</v>
      </c>
      <c r="B31" s="72" t="s">
        <v>2297</v>
      </c>
      <c r="C31" s="72" t="s">
        <v>2298</v>
      </c>
      <c r="D31" s="72" t="s">
        <v>2299</v>
      </c>
      <c r="E31" s="54">
        <v>6691</v>
      </c>
      <c r="F31" s="53" t="s">
        <v>2091</v>
      </c>
      <c r="G31" s="530" t="s">
        <v>2301</v>
      </c>
      <c r="H31" s="531"/>
    </row>
    <row r="32" spans="1:8" ht="12.75">
      <c r="A32" s="71" t="s">
        <v>293</v>
      </c>
      <c r="B32" s="72" t="s">
        <v>294</v>
      </c>
      <c r="C32" s="72" t="s">
        <v>295</v>
      </c>
      <c r="D32" s="72" t="s">
        <v>296</v>
      </c>
      <c r="E32" s="54">
        <v>6696</v>
      </c>
      <c r="F32" s="53" t="s">
        <v>2122</v>
      </c>
      <c r="G32" s="530" t="s">
        <v>297</v>
      </c>
      <c r="H32" s="531"/>
    </row>
    <row r="33" spans="1:8" ht="12.75">
      <c r="A33" s="71" t="s">
        <v>2303</v>
      </c>
      <c r="B33" s="72" t="s">
        <v>2305</v>
      </c>
      <c r="C33" s="72" t="s">
        <v>2306</v>
      </c>
      <c r="D33" s="72" t="s">
        <v>1784</v>
      </c>
      <c r="E33" s="54">
        <v>6669</v>
      </c>
      <c r="F33" s="53" t="s">
        <v>2122</v>
      </c>
      <c r="G33" s="530" t="s">
        <v>2304</v>
      </c>
      <c r="H33" s="531"/>
    </row>
    <row r="34" spans="1:8" ht="12.75">
      <c r="A34" s="71" t="s">
        <v>2307</v>
      </c>
      <c r="B34" s="72" t="s">
        <v>2308</v>
      </c>
      <c r="C34" s="72" t="s">
        <v>2309</v>
      </c>
      <c r="D34" s="72" t="s">
        <v>2310</v>
      </c>
      <c r="E34" s="54">
        <v>6717</v>
      </c>
      <c r="F34" s="53" t="s">
        <v>2091</v>
      </c>
      <c r="G34" s="530" t="s">
        <v>2311</v>
      </c>
      <c r="H34" s="531"/>
    </row>
    <row r="35" spans="1:8" ht="13.5" thickBot="1">
      <c r="A35" s="55" t="s">
        <v>2312</v>
      </c>
      <c r="B35" s="56" t="s">
        <v>2313</v>
      </c>
      <c r="C35" s="73" t="s">
        <v>2314</v>
      </c>
      <c r="D35" s="56" t="s">
        <v>2315</v>
      </c>
      <c r="E35" s="57">
        <v>6767</v>
      </c>
      <c r="F35" s="56" t="s">
        <v>2122</v>
      </c>
      <c r="G35" s="499" t="s">
        <v>2316</v>
      </c>
      <c r="H35" s="455"/>
    </row>
    <row r="36" spans="1:8" ht="12.75">
      <c r="A36" s="30"/>
      <c r="B36" s="30"/>
      <c r="C36" s="30"/>
      <c r="D36" s="30"/>
      <c r="E36" s="30"/>
      <c r="F36" s="30"/>
      <c r="G36" s="30"/>
      <c r="H36" s="30"/>
    </row>
    <row r="37" spans="1:8" s="7" customFormat="1" ht="12.75">
      <c r="A37" s="144"/>
      <c r="B37" s="87"/>
      <c r="C37" s="126"/>
      <c r="D37" s="126"/>
      <c r="E37" s="126"/>
      <c r="F37" s="126"/>
      <c r="G37" s="126"/>
      <c r="H37" s="132"/>
    </row>
  </sheetData>
  <sheetProtection/>
  <mergeCells count="38">
    <mergeCell ref="A12:B12"/>
    <mergeCell ref="G35:H35"/>
    <mergeCell ref="B21:H21"/>
    <mergeCell ref="G26:H26"/>
    <mergeCell ref="A24:B24"/>
    <mergeCell ref="B19:H19"/>
    <mergeCell ref="G27:H27"/>
    <mergeCell ref="G31:H31"/>
    <mergeCell ref="G7:H9"/>
    <mergeCell ref="B8:C8"/>
    <mergeCell ref="B17:C17"/>
    <mergeCell ref="A13:H13"/>
    <mergeCell ref="A11:B11"/>
    <mergeCell ref="A2:B2"/>
    <mergeCell ref="G4:H5"/>
    <mergeCell ref="C12:D12"/>
    <mergeCell ref="E12:F12"/>
    <mergeCell ref="E17:H17"/>
    <mergeCell ref="D4:E4"/>
    <mergeCell ref="D5:E5"/>
    <mergeCell ref="C11:D11"/>
    <mergeCell ref="E11:F11"/>
    <mergeCell ref="G34:H34"/>
    <mergeCell ref="G28:H28"/>
    <mergeCell ref="G29:H29"/>
    <mergeCell ref="G30:H30"/>
    <mergeCell ref="G33:H33"/>
    <mergeCell ref="G23:H23"/>
    <mergeCell ref="A1:B1"/>
    <mergeCell ref="C1:H1"/>
    <mergeCell ref="C2:H2"/>
    <mergeCell ref="A10:H10"/>
    <mergeCell ref="A3:B3"/>
    <mergeCell ref="G32:H32"/>
    <mergeCell ref="D24:F24"/>
    <mergeCell ref="G24:H24"/>
    <mergeCell ref="A23:B23"/>
    <mergeCell ref="D23:F23"/>
  </mergeCells>
  <hyperlinks>
    <hyperlink ref="A2:B2" location="Overview!A1" tooltip="Go to Trail Network Overview sheet" display="Trail Network Overview"/>
    <hyperlink ref="D4:E4" location="Homestead!A1" display="Homestead Trail"/>
    <hyperlink ref="B8:C8" r:id="rId1" display="springsgov tstetson"/>
    <hyperlink ref="D5:E5" location="SandCCS!A1" display="Sand Cr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0" bestFit="1" customWidth="1"/>
    <col min="4" max="4" width="13.7109375" style="0" customWidth="1"/>
    <col min="5" max="5" width="8.7109375" style="0" bestFit="1" customWidth="1"/>
    <col min="6" max="6" width="15.140625" style="0" bestFit="1" customWidth="1"/>
    <col min="7" max="7" width="8.140625" style="0" bestFit="1" customWidth="1"/>
    <col min="8" max="8" width="24.8515625" style="0" customWidth="1"/>
  </cols>
  <sheetData>
    <row r="1" spans="1:8" ht="24.75" customHeight="1">
      <c r="A1" s="478" t="s">
        <v>882</v>
      </c>
      <c r="B1" s="479"/>
      <c r="C1" s="629" t="s">
        <v>518</v>
      </c>
      <c r="D1" s="630"/>
      <c r="E1" s="630"/>
      <c r="F1" s="630"/>
      <c r="G1" s="630"/>
      <c r="H1" s="630"/>
    </row>
    <row r="2" spans="1:8" ht="30.75" customHeight="1">
      <c r="A2" s="483" t="s">
        <v>928</v>
      </c>
      <c r="B2" s="483"/>
      <c r="C2" s="480" t="s">
        <v>519</v>
      </c>
      <c r="D2" s="484"/>
      <c r="E2" s="484"/>
      <c r="F2" s="484"/>
      <c r="G2" s="484"/>
      <c r="H2" s="484"/>
    </row>
    <row r="3" spans="1:8" ht="12.75">
      <c r="A3" s="483"/>
      <c r="B3" s="483"/>
      <c r="C3" s="20"/>
      <c r="E3" s="26"/>
      <c r="F3" s="26"/>
      <c r="G3" s="26"/>
      <c r="H3" s="26"/>
    </row>
    <row r="4" spans="1:8" ht="12.75">
      <c r="A4" s="105" t="s">
        <v>2098</v>
      </c>
      <c r="B4" s="59" t="s">
        <v>521</v>
      </c>
      <c r="C4" s="28" t="s">
        <v>2119</v>
      </c>
      <c r="D4" s="483" t="s">
        <v>2854</v>
      </c>
      <c r="E4" s="483"/>
      <c r="F4" s="28" t="s">
        <v>2124</v>
      </c>
      <c r="G4" s="484" t="s">
        <v>630</v>
      </c>
      <c r="H4" s="484"/>
    </row>
    <row r="5" spans="1:8" ht="12.75">
      <c r="A5" s="39"/>
      <c r="B5" s="43"/>
      <c r="C5" s="28"/>
      <c r="D5" s="483" t="s">
        <v>2856</v>
      </c>
      <c r="E5" s="483"/>
      <c r="F5" s="82"/>
      <c r="G5" s="484"/>
      <c r="H5" s="484"/>
    </row>
    <row r="6" spans="1:8" ht="12.75">
      <c r="A6" s="29" t="s">
        <v>2114</v>
      </c>
      <c r="B6" s="77">
        <f>COUNT(E27:E47)</f>
        <v>19</v>
      </c>
      <c r="C6" s="9"/>
      <c r="D6" s="635" t="s">
        <v>520</v>
      </c>
      <c r="E6" s="635"/>
      <c r="F6" s="105" t="s">
        <v>2080</v>
      </c>
      <c r="G6" s="27"/>
      <c r="H6" s="27"/>
    </row>
    <row r="7" spans="1:8" ht="12.75">
      <c r="A7" s="39"/>
      <c r="B7" s="77"/>
      <c r="C7" s="9"/>
      <c r="D7" s="483" t="s">
        <v>2855</v>
      </c>
      <c r="E7" s="483"/>
      <c r="F7" s="154">
        <v>40040</v>
      </c>
      <c r="G7" s="487"/>
      <c r="H7" s="487"/>
    </row>
    <row r="8" spans="1:8" ht="12.75">
      <c r="A8" s="105" t="s">
        <v>2945</v>
      </c>
      <c r="B8" s="565" t="s">
        <v>1194</v>
      </c>
      <c r="C8" s="565"/>
      <c r="D8" s="565"/>
      <c r="E8" s="565"/>
      <c r="F8" s="122" t="s">
        <v>690</v>
      </c>
      <c r="G8" s="487"/>
      <c r="H8" s="487"/>
    </row>
    <row r="9" spans="1:8" ht="13.5" thickBot="1">
      <c r="A9" s="39"/>
      <c r="B9" s="583"/>
      <c r="C9" s="583"/>
      <c r="D9" s="583"/>
      <c r="E9" s="583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s="25" customFormat="1" ht="13.5" thickBot="1">
      <c r="A11" s="626" t="s">
        <v>2100</v>
      </c>
      <c r="B11" s="627"/>
      <c r="C11" s="628" t="s">
        <v>2101</v>
      </c>
      <c r="D11" s="628"/>
      <c r="E11" s="628" t="s">
        <v>2102</v>
      </c>
      <c r="F11" s="628"/>
      <c r="G11" s="102"/>
      <c r="H11" s="121" t="s">
        <v>935</v>
      </c>
    </row>
    <row r="12" spans="1:8" ht="13.5" thickBot="1">
      <c r="A12" s="473"/>
      <c r="B12" s="473"/>
      <c r="C12" s="473">
        <v>7.9</v>
      </c>
      <c r="D12" s="474"/>
      <c r="E12" s="473">
        <v>6.7</v>
      </c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6105</v>
      </c>
      <c r="B15" s="23">
        <f>E47</f>
        <v>6343</v>
      </c>
      <c r="C15" s="24">
        <f>E27</f>
        <v>6105</v>
      </c>
      <c r="D15" s="24">
        <v>6585</v>
      </c>
      <c r="E15" s="24">
        <f>B15-A15</f>
        <v>238</v>
      </c>
      <c r="F15" s="24">
        <v>719</v>
      </c>
      <c r="G15" s="24">
        <v>481</v>
      </c>
      <c r="H15" s="120">
        <v>2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>
      <c r="A17" s="36" t="s">
        <v>945</v>
      </c>
      <c r="B17" s="467" t="s">
        <v>286</v>
      </c>
      <c r="C17" s="467"/>
      <c r="D17" s="107" t="s">
        <v>948</v>
      </c>
      <c r="E17" s="468" t="s">
        <v>2883</v>
      </c>
      <c r="F17" s="468"/>
      <c r="G17" s="468"/>
      <c r="H17" s="468"/>
    </row>
    <row r="18" spans="1:8" s="7" customFormat="1" ht="12.75">
      <c r="A18" s="3"/>
      <c r="B18" s="3"/>
      <c r="C18" s="10"/>
      <c r="D18" s="36" t="s">
        <v>2115</v>
      </c>
      <c r="E18" s="196" t="s">
        <v>289</v>
      </c>
      <c r="F18" s="11"/>
      <c r="G18" s="352" t="s">
        <v>3116</v>
      </c>
      <c r="H18" s="380">
        <v>169</v>
      </c>
    </row>
    <row r="19" spans="1:8" s="7" customFormat="1" ht="12.75" customHeight="1">
      <c r="A19" s="36" t="s">
        <v>946</v>
      </c>
      <c r="B19" s="464" t="s">
        <v>287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36" t="s">
        <v>947</v>
      </c>
      <c r="B21" s="464" t="s">
        <v>288</v>
      </c>
      <c r="C21" s="467"/>
      <c r="D21" s="467"/>
      <c r="E21" s="467"/>
      <c r="F21" s="467"/>
      <c r="G21" s="467"/>
      <c r="H21" s="467"/>
    </row>
    <row r="22" ht="13.5" thickBot="1">
      <c r="C22" s="1"/>
    </row>
    <row r="23" spans="1:8" ht="13.5" thickBot="1">
      <c r="A23" s="639" t="s">
        <v>941</v>
      </c>
      <c r="B23" s="640"/>
      <c r="C23" s="110" t="s">
        <v>942</v>
      </c>
      <c r="D23" s="639" t="s">
        <v>943</v>
      </c>
      <c r="E23" s="641"/>
      <c r="F23" s="640"/>
      <c r="G23" s="639" t="s">
        <v>944</v>
      </c>
      <c r="H23" s="640"/>
    </row>
    <row r="24" spans="1:8" s="30" customFormat="1" ht="25.5" customHeight="1">
      <c r="A24" s="663" t="s">
        <v>936</v>
      </c>
      <c r="B24" s="663"/>
      <c r="C24" s="142" t="s">
        <v>936</v>
      </c>
      <c r="D24" s="664" t="s">
        <v>2322</v>
      </c>
      <c r="E24" s="664"/>
      <c r="F24" s="664"/>
      <c r="G24" s="466" t="s">
        <v>2323</v>
      </c>
      <c r="H24" s="466"/>
    </row>
    <row r="25" ht="13.5" thickBot="1">
      <c r="C25" s="1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ht="25.5" customHeight="1">
      <c r="A27" s="297" t="s">
        <v>522</v>
      </c>
      <c r="B27" s="298" t="s">
        <v>186</v>
      </c>
      <c r="C27" s="298" t="s">
        <v>523</v>
      </c>
      <c r="D27" s="298" t="s">
        <v>1293</v>
      </c>
      <c r="E27" s="63">
        <v>6105</v>
      </c>
      <c r="F27" s="62" t="s">
        <v>2122</v>
      </c>
      <c r="G27" s="532" t="s">
        <v>524</v>
      </c>
      <c r="H27" s="533"/>
    </row>
    <row r="28" spans="1:8" ht="12.75">
      <c r="A28" s="71" t="s">
        <v>525</v>
      </c>
      <c r="B28" s="72" t="s">
        <v>526</v>
      </c>
      <c r="C28" s="72" t="s">
        <v>527</v>
      </c>
      <c r="D28" s="72" t="s">
        <v>529</v>
      </c>
      <c r="E28" s="54">
        <v>6135</v>
      </c>
      <c r="F28" s="53" t="s">
        <v>2091</v>
      </c>
      <c r="G28" s="530" t="s">
        <v>528</v>
      </c>
      <c r="H28" s="531"/>
    </row>
    <row r="29" spans="1:8" ht="12.75">
      <c r="A29" s="71" t="s">
        <v>530</v>
      </c>
      <c r="B29" s="72" t="s">
        <v>531</v>
      </c>
      <c r="C29" s="72" t="s">
        <v>532</v>
      </c>
      <c r="D29" s="72" t="s">
        <v>533</v>
      </c>
      <c r="E29" s="54">
        <v>6185</v>
      </c>
      <c r="F29" s="53" t="s">
        <v>2091</v>
      </c>
      <c r="G29" s="530" t="s">
        <v>534</v>
      </c>
      <c r="H29" s="531"/>
    </row>
    <row r="30" spans="1:8" ht="25.5" customHeight="1">
      <c r="A30" s="71" t="s">
        <v>535</v>
      </c>
      <c r="B30" s="72" t="s">
        <v>536</v>
      </c>
      <c r="C30" s="72" t="s">
        <v>537</v>
      </c>
      <c r="D30" s="72" t="s">
        <v>538</v>
      </c>
      <c r="E30" s="54">
        <v>6195</v>
      </c>
      <c r="F30" s="53" t="s">
        <v>2091</v>
      </c>
      <c r="G30" s="530" t="s">
        <v>539</v>
      </c>
      <c r="H30" s="531"/>
    </row>
    <row r="31" spans="1:8" ht="12.75">
      <c r="A31" s="71" t="s">
        <v>540</v>
      </c>
      <c r="B31" s="72" t="s">
        <v>541</v>
      </c>
      <c r="C31" s="72" t="s">
        <v>542</v>
      </c>
      <c r="D31" s="72" t="s">
        <v>543</v>
      </c>
      <c r="E31" s="54">
        <v>6210</v>
      </c>
      <c r="F31" s="53" t="s">
        <v>2117</v>
      </c>
      <c r="G31" s="530"/>
      <c r="H31" s="531"/>
    </row>
    <row r="32" spans="1:8" ht="12.75">
      <c r="A32" s="71" t="s">
        <v>544</v>
      </c>
      <c r="B32" s="72" t="s">
        <v>545</v>
      </c>
      <c r="C32" s="72" t="s">
        <v>546</v>
      </c>
      <c r="D32" s="72" t="s">
        <v>547</v>
      </c>
      <c r="E32" s="54">
        <v>6218</v>
      </c>
      <c r="F32" s="53" t="s">
        <v>1247</v>
      </c>
      <c r="G32" s="530" t="s">
        <v>548</v>
      </c>
      <c r="H32" s="531"/>
    </row>
    <row r="33" spans="1:8" ht="12.75">
      <c r="A33" s="71" t="s">
        <v>549</v>
      </c>
      <c r="B33" s="72" t="s">
        <v>550</v>
      </c>
      <c r="C33" s="72" t="s">
        <v>551</v>
      </c>
      <c r="D33" s="72" t="s">
        <v>552</v>
      </c>
      <c r="E33" s="54">
        <v>6224</v>
      </c>
      <c r="F33" s="53" t="s">
        <v>2122</v>
      </c>
      <c r="G33" s="530" t="s">
        <v>833</v>
      </c>
      <c r="H33" s="531"/>
    </row>
    <row r="34" spans="1:8" ht="26.25" customHeight="1">
      <c r="A34" s="71" t="s">
        <v>553</v>
      </c>
      <c r="B34" s="72" t="s">
        <v>834</v>
      </c>
      <c r="C34" s="72" t="s">
        <v>835</v>
      </c>
      <c r="D34" s="72" t="s">
        <v>554</v>
      </c>
      <c r="E34" s="54">
        <v>6279</v>
      </c>
      <c r="F34" s="53" t="s">
        <v>2122</v>
      </c>
      <c r="G34" s="530" t="s">
        <v>836</v>
      </c>
      <c r="H34" s="531"/>
    </row>
    <row r="35" spans="1:8" ht="12.75">
      <c r="A35" s="71" t="s">
        <v>1168</v>
      </c>
      <c r="B35" s="72" t="s">
        <v>555</v>
      </c>
      <c r="C35" s="72" t="s">
        <v>556</v>
      </c>
      <c r="D35" s="72" t="s">
        <v>557</v>
      </c>
      <c r="E35" s="54">
        <v>6324</v>
      </c>
      <c r="F35" s="53" t="s">
        <v>2122</v>
      </c>
      <c r="G35" s="530" t="s">
        <v>558</v>
      </c>
      <c r="H35" s="531"/>
    </row>
    <row r="36" spans="1:8" ht="25.5" customHeight="1">
      <c r="A36" s="71" t="s">
        <v>560</v>
      </c>
      <c r="B36" s="72" t="s">
        <v>561</v>
      </c>
      <c r="C36" s="72" t="s">
        <v>562</v>
      </c>
      <c r="D36" s="72" t="s">
        <v>563</v>
      </c>
      <c r="E36" s="54">
        <v>6337</v>
      </c>
      <c r="F36" s="53" t="s">
        <v>2122</v>
      </c>
      <c r="G36" s="530" t="s">
        <v>564</v>
      </c>
      <c r="H36" s="531"/>
    </row>
    <row r="37" spans="1:8" ht="12.75">
      <c r="A37" s="71" t="s">
        <v>837</v>
      </c>
      <c r="B37" s="72" t="s">
        <v>838</v>
      </c>
      <c r="C37" s="72" t="s">
        <v>839</v>
      </c>
      <c r="D37" s="72" t="s">
        <v>840</v>
      </c>
      <c r="E37" s="54">
        <v>6430</v>
      </c>
      <c r="F37" s="53" t="s">
        <v>2122</v>
      </c>
      <c r="G37" s="530" t="s">
        <v>841</v>
      </c>
      <c r="H37" s="531"/>
    </row>
    <row r="38" spans="1:8" ht="12.75">
      <c r="A38" s="71" t="s">
        <v>842</v>
      </c>
      <c r="B38" s="72" t="s">
        <v>843</v>
      </c>
      <c r="C38" s="72" t="s">
        <v>844</v>
      </c>
      <c r="D38" s="72" t="s">
        <v>845</v>
      </c>
      <c r="E38" s="54">
        <v>6390</v>
      </c>
      <c r="F38" s="53" t="s">
        <v>2122</v>
      </c>
      <c r="G38" s="530" t="s">
        <v>846</v>
      </c>
      <c r="H38" s="531"/>
    </row>
    <row r="39" spans="1:8" ht="12.75">
      <c r="A39" s="71" t="s">
        <v>837</v>
      </c>
      <c r="B39" s="671" t="s">
        <v>847</v>
      </c>
      <c r="C39" s="671"/>
      <c r="D39" s="671"/>
      <c r="E39" s="671"/>
      <c r="F39" s="671"/>
      <c r="G39" s="530"/>
      <c r="H39" s="531"/>
    </row>
    <row r="40" spans="1:8" ht="12.75">
      <c r="A40" s="71" t="s">
        <v>852</v>
      </c>
      <c r="B40" s="72" t="s">
        <v>853</v>
      </c>
      <c r="C40" s="72" t="s">
        <v>854</v>
      </c>
      <c r="D40" s="72" t="s">
        <v>855</v>
      </c>
      <c r="E40" s="54">
        <v>6502</v>
      </c>
      <c r="F40" s="72" t="s">
        <v>2122</v>
      </c>
      <c r="G40" s="530" t="s">
        <v>857</v>
      </c>
      <c r="H40" s="531"/>
    </row>
    <row r="41" spans="1:8" ht="12.75">
      <c r="A41" s="71" t="s">
        <v>858</v>
      </c>
      <c r="B41" s="72" t="s">
        <v>859</v>
      </c>
      <c r="C41" s="72" t="s">
        <v>860</v>
      </c>
      <c r="D41" s="72" t="s">
        <v>861</v>
      </c>
      <c r="E41" s="54">
        <v>6517</v>
      </c>
      <c r="F41" s="72" t="s">
        <v>2091</v>
      </c>
      <c r="G41" s="530" t="s">
        <v>862</v>
      </c>
      <c r="H41" s="531"/>
    </row>
    <row r="42" spans="1:8" ht="12.75">
      <c r="A42" s="71" t="s">
        <v>863</v>
      </c>
      <c r="B42" s="72" t="s">
        <v>864</v>
      </c>
      <c r="C42" s="72" t="s">
        <v>865</v>
      </c>
      <c r="D42" s="72" t="s">
        <v>866</v>
      </c>
      <c r="E42" s="54">
        <v>6507</v>
      </c>
      <c r="F42" s="72" t="s">
        <v>2091</v>
      </c>
      <c r="G42" s="530" t="s">
        <v>867</v>
      </c>
      <c r="H42" s="531"/>
    </row>
    <row r="43" spans="1:8" ht="12.75">
      <c r="A43" s="71" t="s">
        <v>858</v>
      </c>
      <c r="B43" s="671" t="s">
        <v>847</v>
      </c>
      <c r="C43" s="671"/>
      <c r="D43" s="671"/>
      <c r="E43" s="671"/>
      <c r="F43" s="671"/>
      <c r="G43" s="530"/>
      <c r="H43" s="531"/>
    </row>
    <row r="44" spans="1:8" ht="12.75">
      <c r="A44" s="71" t="s">
        <v>848</v>
      </c>
      <c r="B44" s="72" t="s">
        <v>849</v>
      </c>
      <c r="C44" s="72" t="s">
        <v>850</v>
      </c>
      <c r="D44" s="72" t="s">
        <v>856</v>
      </c>
      <c r="E44" s="54">
        <v>6501</v>
      </c>
      <c r="F44" s="72" t="s">
        <v>2122</v>
      </c>
      <c r="G44" s="530" t="s">
        <v>851</v>
      </c>
      <c r="H44" s="531"/>
    </row>
    <row r="45" spans="1:8" ht="12.75">
      <c r="A45" s="71" t="s">
        <v>868</v>
      </c>
      <c r="B45" s="72" t="s">
        <v>869</v>
      </c>
      <c r="C45" s="72" t="s">
        <v>870</v>
      </c>
      <c r="D45" s="72" t="s">
        <v>871</v>
      </c>
      <c r="E45" s="54">
        <v>6433</v>
      </c>
      <c r="F45" s="72" t="s">
        <v>2117</v>
      </c>
      <c r="G45" s="530" t="s">
        <v>872</v>
      </c>
      <c r="H45" s="531"/>
    </row>
    <row r="46" spans="1:8" ht="12.75">
      <c r="A46" s="71" t="s">
        <v>873</v>
      </c>
      <c r="B46" s="72" t="s">
        <v>874</v>
      </c>
      <c r="C46" s="72" t="s">
        <v>875</v>
      </c>
      <c r="D46" s="72" t="s">
        <v>876</v>
      </c>
      <c r="E46" s="54">
        <v>6360</v>
      </c>
      <c r="F46" s="53" t="s">
        <v>2091</v>
      </c>
      <c r="G46" s="530" t="s">
        <v>877</v>
      </c>
      <c r="H46" s="531"/>
    </row>
    <row r="47" spans="1:8" ht="13.5" thickBot="1">
      <c r="A47" s="55" t="s">
        <v>878</v>
      </c>
      <c r="B47" s="56" t="s">
        <v>2037</v>
      </c>
      <c r="C47" s="80" t="s">
        <v>879</v>
      </c>
      <c r="D47" s="56" t="s">
        <v>880</v>
      </c>
      <c r="E47" s="57">
        <v>6343</v>
      </c>
      <c r="F47" s="56" t="s">
        <v>2122</v>
      </c>
      <c r="G47" s="499" t="s">
        <v>881</v>
      </c>
      <c r="H47" s="455"/>
    </row>
    <row r="48" spans="1:8" ht="12.75">
      <c r="A48" s="30"/>
      <c r="B48" s="30"/>
      <c r="C48" s="30"/>
      <c r="D48" s="30"/>
      <c r="E48" s="30"/>
      <c r="F48" s="30"/>
      <c r="G48" s="30"/>
      <c r="H48" s="30"/>
    </row>
    <row r="49" spans="1:8" s="7" customFormat="1" ht="12.75">
      <c r="A49" s="144"/>
      <c r="B49" s="87"/>
      <c r="C49" s="126"/>
      <c r="D49" s="126"/>
      <c r="E49" s="126"/>
      <c r="F49" s="126"/>
      <c r="G49" s="126"/>
      <c r="H49" s="132"/>
    </row>
  </sheetData>
  <sheetProtection/>
  <mergeCells count="54">
    <mergeCell ref="B39:F39"/>
    <mergeCell ref="G43:H43"/>
    <mergeCell ref="G44:H44"/>
    <mergeCell ref="G45:H45"/>
    <mergeCell ref="G42:H42"/>
    <mergeCell ref="G41:H41"/>
    <mergeCell ref="B43:F43"/>
    <mergeCell ref="G28:H28"/>
    <mergeCell ref="G29:H29"/>
    <mergeCell ref="G30:H30"/>
    <mergeCell ref="G32:H32"/>
    <mergeCell ref="G33:H33"/>
    <mergeCell ref="G34:H34"/>
    <mergeCell ref="G46:H46"/>
    <mergeCell ref="G35:H35"/>
    <mergeCell ref="G36:H36"/>
    <mergeCell ref="G37:H37"/>
    <mergeCell ref="G38:H38"/>
    <mergeCell ref="G39:H39"/>
    <mergeCell ref="G40:H40"/>
    <mergeCell ref="B21:H21"/>
    <mergeCell ref="G26:H26"/>
    <mergeCell ref="A24:B24"/>
    <mergeCell ref="B19:H19"/>
    <mergeCell ref="D24:F24"/>
    <mergeCell ref="G24:H24"/>
    <mergeCell ref="A23:B23"/>
    <mergeCell ref="D23:F23"/>
    <mergeCell ref="G23:H23"/>
    <mergeCell ref="G27:H27"/>
    <mergeCell ref="G31:H31"/>
    <mergeCell ref="G47:H47"/>
    <mergeCell ref="A1:B1"/>
    <mergeCell ref="C1:H1"/>
    <mergeCell ref="C2:H2"/>
    <mergeCell ref="A10:H10"/>
    <mergeCell ref="A3:B3"/>
    <mergeCell ref="A2:B2"/>
    <mergeCell ref="G4:H5"/>
    <mergeCell ref="B17:C17"/>
    <mergeCell ref="A13:H13"/>
    <mergeCell ref="A11:B11"/>
    <mergeCell ref="C11:D11"/>
    <mergeCell ref="E11:F11"/>
    <mergeCell ref="A12:B12"/>
    <mergeCell ref="C12:D12"/>
    <mergeCell ref="E12:F12"/>
    <mergeCell ref="E17:H17"/>
    <mergeCell ref="G7:H9"/>
    <mergeCell ref="D4:E4"/>
    <mergeCell ref="D5:E5"/>
    <mergeCell ref="D6:E6"/>
    <mergeCell ref="D7:E7"/>
    <mergeCell ref="B8:E9"/>
  </mergeCells>
  <hyperlinks>
    <hyperlink ref="A2:B2" location="Overview!A1" tooltip="Go to Trail Network Overview sheet" display="Trail Network Overview"/>
    <hyperlink ref="D4:E4" location="AustinBluffs!A1" display="Austin Bluffs Trail"/>
    <hyperlink ref="D7:E7" location="SantaFeM!A1" display="SantaFe M Hike/Bike Trail"/>
    <hyperlink ref="D5:E5" location="Homestead!A1" display="Homestead Trail"/>
    <hyperlink ref="B8:E9" r:id="rId1" display="Sinton - Templeton Gap Trail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0039062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337</v>
      </c>
      <c r="B1" s="479"/>
      <c r="C1" s="480" t="s">
        <v>391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2602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141" t="s">
        <v>394</v>
      </c>
      <c r="C4" s="29" t="s">
        <v>2119</v>
      </c>
      <c r="D4" s="483" t="s">
        <v>2601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COUNT(E30:E52)</f>
        <v>21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41938</v>
      </c>
      <c r="G7" s="487"/>
      <c r="H7" s="487"/>
    </row>
    <row r="8" spans="1:8" ht="12.75">
      <c r="A8" s="29" t="s">
        <v>2945</v>
      </c>
      <c r="B8" s="489" t="s">
        <v>2600</v>
      </c>
      <c r="C8" s="489"/>
      <c r="D8" s="124"/>
      <c r="E8" s="147"/>
      <c r="F8" s="122" t="s">
        <v>690</v>
      </c>
      <c r="G8" s="487"/>
      <c r="H8" s="487"/>
    </row>
    <row r="9" spans="1:8" ht="13.5" thickBot="1">
      <c r="A9" s="39"/>
      <c r="B9" s="518"/>
      <c r="C9" s="518"/>
      <c r="D9" s="518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3117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2.75">
      <c r="A12" s="473" t="s">
        <v>394</v>
      </c>
      <c r="B12" s="473"/>
      <c r="C12" s="473">
        <v>6.9</v>
      </c>
      <c r="D12" s="474"/>
      <c r="E12" s="473"/>
      <c r="F12" s="473"/>
      <c r="G12" s="161"/>
      <c r="H12" s="357">
        <v>10.6</v>
      </c>
    </row>
    <row r="13" spans="1:8" ht="13.5" thickBot="1">
      <c r="A13" s="519" t="s">
        <v>3245</v>
      </c>
      <c r="B13" s="519"/>
      <c r="C13" s="519">
        <v>3</v>
      </c>
      <c r="D13" s="519"/>
      <c r="E13" s="519" t="s">
        <v>3119</v>
      </c>
      <c r="F13" s="519"/>
      <c r="G13" s="161"/>
      <c r="H13" s="358"/>
    </row>
    <row r="14" spans="1:8" ht="12.75">
      <c r="A14" s="475" t="s">
        <v>939</v>
      </c>
      <c r="B14" s="476"/>
      <c r="C14" s="476"/>
      <c r="D14" s="476"/>
      <c r="E14" s="476"/>
      <c r="F14" s="476"/>
      <c r="G14" s="476"/>
      <c r="H14" s="477"/>
    </row>
    <row r="15" spans="1:8" ht="13.5" thickBot="1">
      <c r="A15" s="13" t="s">
        <v>2103</v>
      </c>
      <c r="B15" s="14" t="s">
        <v>2104</v>
      </c>
      <c r="C15" s="15" t="s">
        <v>2105</v>
      </c>
      <c r="D15" s="14" t="s">
        <v>2106</v>
      </c>
      <c r="E15" s="14" t="s">
        <v>2107</v>
      </c>
      <c r="F15" s="14" t="s">
        <v>940</v>
      </c>
      <c r="G15" s="14" t="s">
        <v>949</v>
      </c>
      <c r="H15" s="16" t="s">
        <v>2108</v>
      </c>
    </row>
    <row r="16" spans="1:8" s="7" customFormat="1" ht="12.75">
      <c r="A16" s="23">
        <f>E30</f>
        <v>5865</v>
      </c>
      <c r="B16" s="23">
        <f>E47</f>
        <v>6586</v>
      </c>
      <c r="C16" s="24">
        <v>5865</v>
      </c>
      <c r="D16" s="24">
        <v>6740</v>
      </c>
      <c r="E16" s="24">
        <f>B16-A16</f>
        <v>721</v>
      </c>
      <c r="F16" s="24">
        <v>1405</v>
      </c>
      <c r="G16" s="24"/>
      <c r="H16" s="58">
        <v>5</v>
      </c>
    </row>
    <row r="17" spans="1:8" s="7" customFormat="1" ht="12.75">
      <c r="A17" s="23"/>
      <c r="B17" s="23"/>
      <c r="C17" s="24">
        <v>6159</v>
      </c>
      <c r="D17" s="24">
        <v>6340</v>
      </c>
      <c r="E17" s="24">
        <f>D17-C17</f>
        <v>181</v>
      </c>
      <c r="F17" s="24">
        <v>567</v>
      </c>
      <c r="G17" s="24"/>
      <c r="H17" s="58">
        <v>6</v>
      </c>
    </row>
    <row r="18" spans="1:8" s="7" customFormat="1" ht="12.75">
      <c r="A18" s="21"/>
      <c r="B18" s="21"/>
      <c r="C18" s="18"/>
      <c r="D18" s="19"/>
      <c r="E18" s="19"/>
      <c r="F18" s="19"/>
      <c r="G18" s="19"/>
      <c r="H18" s="19"/>
    </row>
    <row r="19" spans="1:8" s="7" customFormat="1" ht="12.75" customHeight="1">
      <c r="A19" s="36" t="s">
        <v>945</v>
      </c>
      <c r="B19" s="467" t="s">
        <v>3234</v>
      </c>
      <c r="C19" s="467"/>
      <c r="D19" s="107" t="s">
        <v>948</v>
      </c>
      <c r="E19" s="468" t="s">
        <v>3233</v>
      </c>
      <c r="F19" s="468"/>
      <c r="G19" s="468"/>
      <c r="H19" s="468"/>
    </row>
    <row r="20" spans="1:8" s="7" customFormat="1" ht="12.75">
      <c r="A20" s="21"/>
      <c r="B20" s="21"/>
      <c r="C20" s="18"/>
      <c r="D20" s="107" t="s">
        <v>2115</v>
      </c>
      <c r="E20" s="181" t="s">
        <v>3236</v>
      </c>
      <c r="F20" s="368" t="s">
        <v>394</v>
      </c>
      <c r="G20" s="107" t="s">
        <v>3116</v>
      </c>
      <c r="H20" s="380">
        <v>238</v>
      </c>
    </row>
    <row r="21" spans="1:8" s="7" customFormat="1" ht="12.75" customHeight="1">
      <c r="A21" s="36" t="s">
        <v>946</v>
      </c>
      <c r="B21" s="517" t="s">
        <v>3235</v>
      </c>
      <c r="C21" s="517"/>
      <c r="D21" s="517"/>
      <c r="E21" s="377" t="s">
        <v>3240</v>
      </c>
      <c r="F21" s="367" t="s">
        <v>3118</v>
      </c>
      <c r="G21" s="107" t="s">
        <v>3116</v>
      </c>
      <c r="H21" s="381">
        <v>239</v>
      </c>
    </row>
    <row r="22" spans="1:8" s="7" customFormat="1" ht="12.75">
      <c r="A22" s="21"/>
      <c r="B22" s="517"/>
      <c r="C22" s="517"/>
      <c r="D22" s="517"/>
      <c r="E22" s="19"/>
      <c r="F22" s="19"/>
      <c r="G22" s="19"/>
      <c r="H22" s="19"/>
    </row>
    <row r="23" spans="1:8" s="7" customFormat="1" ht="12.75" customHeight="1">
      <c r="A23" s="470" t="s">
        <v>947</v>
      </c>
      <c r="B23" s="464" t="s">
        <v>3232</v>
      </c>
      <c r="C23" s="464"/>
      <c r="D23" s="464"/>
      <c r="E23" s="464"/>
      <c r="F23" s="464"/>
      <c r="G23" s="464"/>
      <c r="H23" s="464"/>
    </row>
    <row r="24" spans="1:8" s="7" customFormat="1" ht="12.75">
      <c r="A24" s="470"/>
      <c r="B24" s="464"/>
      <c r="C24" s="464"/>
      <c r="D24" s="464"/>
      <c r="E24" s="464"/>
      <c r="F24" s="464"/>
      <c r="G24" s="464"/>
      <c r="H24" s="464"/>
    </row>
    <row r="25" ht="13.5" thickBot="1"/>
    <row r="26" spans="1:8" ht="13.5" thickBot="1">
      <c r="A26" s="462" t="s">
        <v>941</v>
      </c>
      <c r="B26" s="462"/>
      <c r="C26" s="110" t="s">
        <v>942</v>
      </c>
      <c r="D26" s="462" t="s">
        <v>943</v>
      </c>
      <c r="E26" s="462"/>
      <c r="F26" s="462"/>
      <c r="G26" s="462" t="s">
        <v>944</v>
      </c>
      <c r="H26" s="462"/>
    </row>
    <row r="27" spans="1:8" ht="26.25" customHeight="1">
      <c r="A27" s="516" t="s">
        <v>929</v>
      </c>
      <c r="B27" s="516"/>
      <c r="C27" s="192" t="s">
        <v>2121</v>
      </c>
      <c r="D27" s="464" t="s">
        <v>3216</v>
      </c>
      <c r="E27" s="465"/>
      <c r="F27" s="465"/>
      <c r="G27" s="466" t="s">
        <v>3217</v>
      </c>
      <c r="H27" s="466"/>
    </row>
    <row r="28" spans="1:8" ht="13.5" thickBot="1">
      <c r="A28" s="523" t="s">
        <v>3223</v>
      </c>
      <c r="B28" s="523"/>
      <c r="C28" s="363" t="s">
        <v>2079</v>
      </c>
      <c r="D28" s="520" t="s">
        <v>3230</v>
      </c>
      <c r="E28" s="521"/>
      <c r="F28" s="521"/>
      <c r="G28" s="520" t="s">
        <v>3231</v>
      </c>
      <c r="H28" s="521"/>
    </row>
    <row r="29" spans="1:8" s="3" customFormat="1" ht="13.5" thickBot="1">
      <c r="A29" s="4" t="s">
        <v>2091</v>
      </c>
      <c r="B29" s="4" t="s">
        <v>2088</v>
      </c>
      <c r="C29" s="5" t="s">
        <v>2087</v>
      </c>
      <c r="D29" s="4" t="s">
        <v>2125</v>
      </c>
      <c r="E29" s="4" t="s">
        <v>2090</v>
      </c>
      <c r="F29" s="4" t="s">
        <v>2086</v>
      </c>
      <c r="G29" s="458" t="s">
        <v>2111</v>
      </c>
      <c r="H29" s="459"/>
    </row>
    <row r="30" spans="1:8" s="30" customFormat="1" ht="12.75">
      <c r="A30" s="61" t="s">
        <v>3122</v>
      </c>
      <c r="B30" s="78" t="s">
        <v>3123</v>
      </c>
      <c r="C30" s="78" t="s">
        <v>3121</v>
      </c>
      <c r="D30" s="62" t="s">
        <v>1293</v>
      </c>
      <c r="E30" s="63">
        <v>5865</v>
      </c>
      <c r="F30" s="62" t="s">
        <v>2122</v>
      </c>
      <c r="G30" s="500" t="s">
        <v>3124</v>
      </c>
      <c r="H30" s="461"/>
    </row>
    <row r="31" spans="1:8" s="30" customFormat="1" ht="12.75">
      <c r="A31" s="359" t="s">
        <v>3125</v>
      </c>
      <c r="B31" s="360" t="s">
        <v>3126</v>
      </c>
      <c r="C31" s="360" t="s">
        <v>3127</v>
      </c>
      <c r="D31" s="361" t="s">
        <v>3128</v>
      </c>
      <c r="E31" s="362">
        <v>5978</v>
      </c>
      <c r="F31" s="361" t="s">
        <v>1247</v>
      </c>
      <c r="G31" s="505" t="s">
        <v>3129</v>
      </c>
      <c r="H31" s="506"/>
    </row>
    <row r="32" spans="1:8" s="30" customFormat="1" ht="12.75">
      <c r="A32" s="359" t="s">
        <v>3134</v>
      </c>
      <c r="B32" s="360" t="s">
        <v>3130</v>
      </c>
      <c r="C32" s="360" t="s">
        <v>3131</v>
      </c>
      <c r="D32" s="361" t="s">
        <v>1491</v>
      </c>
      <c r="E32" s="362">
        <v>5997</v>
      </c>
      <c r="F32" s="361" t="s">
        <v>3132</v>
      </c>
      <c r="G32" s="505" t="s">
        <v>3133</v>
      </c>
      <c r="H32" s="506"/>
    </row>
    <row r="33" spans="1:8" s="30" customFormat="1" ht="12.75">
      <c r="A33" s="359" t="s">
        <v>3135</v>
      </c>
      <c r="B33" s="360" t="s">
        <v>3136</v>
      </c>
      <c r="C33" s="360" t="s">
        <v>3137</v>
      </c>
      <c r="D33" s="361" t="s">
        <v>1116</v>
      </c>
      <c r="E33" s="362">
        <v>6053</v>
      </c>
      <c r="F33" s="361" t="s">
        <v>3132</v>
      </c>
      <c r="G33" s="514" t="s">
        <v>3138</v>
      </c>
      <c r="H33" s="515"/>
    </row>
    <row r="34" spans="1:8" s="30" customFormat="1" ht="12.75">
      <c r="A34" s="359" t="s">
        <v>3139</v>
      </c>
      <c r="B34" s="360" t="s">
        <v>3140</v>
      </c>
      <c r="C34" s="360" t="s">
        <v>3141</v>
      </c>
      <c r="D34" s="361" t="s">
        <v>1116</v>
      </c>
      <c r="E34" s="362">
        <v>6076</v>
      </c>
      <c r="F34" s="361" t="s">
        <v>3132</v>
      </c>
      <c r="G34" s="505" t="s">
        <v>3142</v>
      </c>
      <c r="H34" s="506"/>
    </row>
    <row r="35" spans="1:8" s="30" customFormat="1" ht="12.75">
      <c r="A35" s="52" t="s">
        <v>3143</v>
      </c>
      <c r="B35" s="79" t="s">
        <v>3144</v>
      </c>
      <c r="C35" s="79" t="s">
        <v>3145</v>
      </c>
      <c r="D35" s="53" t="s">
        <v>3146</v>
      </c>
      <c r="E35" s="54">
        <v>6150</v>
      </c>
      <c r="F35" s="53" t="s">
        <v>2117</v>
      </c>
      <c r="G35" s="498" t="s">
        <v>3147</v>
      </c>
      <c r="H35" s="453"/>
    </row>
    <row r="36" spans="1:8" ht="12.75">
      <c r="A36" s="65" t="s">
        <v>3148</v>
      </c>
      <c r="B36" s="81" t="s">
        <v>3149</v>
      </c>
      <c r="C36" s="79" t="s">
        <v>3150</v>
      </c>
      <c r="D36" s="66" t="s">
        <v>3151</v>
      </c>
      <c r="E36" s="67">
        <v>6176</v>
      </c>
      <c r="F36" s="66" t="s">
        <v>2122</v>
      </c>
      <c r="G36" s="511" t="s">
        <v>3152</v>
      </c>
      <c r="H36" s="512"/>
    </row>
    <row r="37" spans="1:8" ht="12.75">
      <c r="A37" s="52" t="s">
        <v>3153</v>
      </c>
      <c r="B37" s="79" t="s">
        <v>3154</v>
      </c>
      <c r="C37" s="79" t="s">
        <v>3155</v>
      </c>
      <c r="D37" s="53" t="s">
        <v>3156</v>
      </c>
      <c r="E37" s="54">
        <v>6185</v>
      </c>
      <c r="F37" s="53" t="s">
        <v>2122</v>
      </c>
      <c r="G37" s="498" t="s">
        <v>3157</v>
      </c>
      <c r="H37" s="513"/>
    </row>
    <row r="38" spans="1:8" ht="12.75">
      <c r="A38" s="52" t="s">
        <v>3158</v>
      </c>
      <c r="B38" s="79" t="s">
        <v>3159</v>
      </c>
      <c r="C38" s="79" t="s">
        <v>3160</v>
      </c>
      <c r="D38" s="53" t="s">
        <v>3161</v>
      </c>
      <c r="E38" s="54">
        <v>6231</v>
      </c>
      <c r="F38" s="53" t="s">
        <v>2122</v>
      </c>
      <c r="G38" s="505" t="s">
        <v>3162</v>
      </c>
      <c r="H38" s="506"/>
    </row>
    <row r="39" spans="1:8" ht="12.75">
      <c r="A39" s="52" t="s">
        <v>3163</v>
      </c>
      <c r="B39" s="79" t="s">
        <v>3164</v>
      </c>
      <c r="C39" s="79" t="s">
        <v>3165</v>
      </c>
      <c r="D39" s="53" t="s">
        <v>3166</v>
      </c>
      <c r="E39" s="54">
        <v>6279</v>
      </c>
      <c r="F39" s="53" t="s">
        <v>2110</v>
      </c>
      <c r="G39" s="507"/>
      <c r="H39" s="508"/>
    </row>
    <row r="40" spans="1:8" ht="12.75">
      <c r="A40" s="52" t="s">
        <v>3167</v>
      </c>
      <c r="B40" s="79" t="s">
        <v>3168</v>
      </c>
      <c r="C40" s="79" t="s">
        <v>3169</v>
      </c>
      <c r="D40" s="53" t="s">
        <v>3170</v>
      </c>
      <c r="E40" s="54">
        <v>6285</v>
      </c>
      <c r="F40" s="53" t="s">
        <v>2122</v>
      </c>
      <c r="G40" s="505" t="s">
        <v>3171</v>
      </c>
      <c r="H40" s="506"/>
    </row>
    <row r="41" spans="1:8" ht="12.75">
      <c r="A41" s="52" t="s">
        <v>3172</v>
      </c>
      <c r="B41" s="79" t="s">
        <v>3173</v>
      </c>
      <c r="C41" s="79" t="s">
        <v>3174</v>
      </c>
      <c r="D41" s="53" t="s">
        <v>3175</v>
      </c>
      <c r="E41" s="54">
        <v>6342</v>
      </c>
      <c r="F41" s="53" t="s">
        <v>2122</v>
      </c>
      <c r="G41" s="505" t="s">
        <v>3176</v>
      </c>
      <c r="H41" s="506"/>
    </row>
    <row r="42" spans="1:8" ht="12.75">
      <c r="A42" s="52" t="s">
        <v>3177</v>
      </c>
      <c r="B42" s="79" t="s">
        <v>3178</v>
      </c>
      <c r="C42" s="79" t="s">
        <v>3179</v>
      </c>
      <c r="D42" s="53" t="s">
        <v>3180</v>
      </c>
      <c r="E42" s="54">
        <v>6338</v>
      </c>
      <c r="F42" s="53" t="s">
        <v>3132</v>
      </c>
      <c r="G42" s="505" t="s">
        <v>1116</v>
      </c>
      <c r="H42" s="506"/>
    </row>
    <row r="43" spans="1:8" ht="12.75">
      <c r="A43" s="52" t="s">
        <v>3181</v>
      </c>
      <c r="B43" s="79" t="s">
        <v>3182</v>
      </c>
      <c r="C43" s="79" t="s">
        <v>3183</v>
      </c>
      <c r="D43" s="53" t="s">
        <v>3185</v>
      </c>
      <c r="E43" s="54">
        <v>6301</v>
      </c>
      <c r="F43" s="53" t="s">
        <v>2122</v>
      </c>
      <c r="G43" s="505" t="s">
        <v>3184</v>
      </c>
      <c r="H43" s="506"/>
    </row>
    <row r="44" spans="1:8" ht="12.75">
      <c r="A44" s="52" t="s">
        <v>3186</v>
      </c>
      <c r="B44" s="79" t="s">
        <v>3187</v>
      </c>
      <c r="C44" s="79" t="s">
        <v>3188</v>
      </c>
      <c r="D44" s="53" t="s">
        <v>3189</v>
      </c>
      <c r="E44" s="54">
        <v>6372</v>
      </c>
      <c r="F44" s="53" t="s">
        <v>2110</v>
      </c>
      <c r="G44" s="505" t="s">
        <v>3190</v>
      </c>
      <c r="H44" s="506"/>
    </row>
    <row r="45" spans="1:8" ht="12.75">
      <c r="A45" s="52" t="s">
        <v>3181</v>
      </c>
      <c r="B45" s="502" t="s">
        <v>2123</v>
      </c>
      <c r="C45" s="503"/>
      <c r="D45" s="503"/>
      <c r="E45" s="503"/>
      <c r="F45" s="504"/>
      <c r="G45" s="505"/>
      <c r="H45" s="506"/>
    </row>
    <row r="46" spans="1:8" ht="26.25" customHeight="1">
      <c r="A46" s="52" t="s">
        <v>3191</v>
      </c>
      <c r="B46" s="79" t="s">
        <v>3192</v>
      </c>
      <c r="C46" s="79" t="s">
        <v>3193</v>
      </c>
      <c r="D46" s="53" t="s">
        <v>3194</v>
      </c>
      <c r="E46" s="54">
        <v>6436</v>
      </c>
      <c r="F46" s="53" t="s">
        <v>2122</v>
      </c>
      <c r="G46" s="505" t="s">
        <v>3195</v>
      </c>
      <c r="H46" s="506"/>
    </row>
    <row r="47" spans="1:8" ht="12.75">
      <c r="A47" s="52" t="s">
        <v>3196</v>
      </c>
      <c r="B47" s="79" t="s">
        <v>3203</v>
      </c>
      <c r="C47" s="79" t="s">
        <v>3197</v>
      </c>
      <c r="D47" s="53" t="s">
        <v>3198</v>
      </c>
      <c r="E47" s="54">
        <v>6586</v>
      </c>
      <c r="F47" s="53" t="s">
        <v>2122</v>
      </c>
      <c r="G47" s="505" t="s">
        <v>3199</v>
      </c>
      <c r="H47" s="506"/>
    </row>
    <row r="48" spans="1:8" ht="12.75">
      <c r="A48" s="52" t="s">
        <v>3200</v>
      </c>
      <c r="B48" s="79" t="s">
        <v>3201</v>
      </c>
      <c r="C48" s="79" t="s">
        <v>3202</v>
      </c>
      <c r="D48" s="53" t="s">
        <v>3204</v>
      </c>
      <c r="E48" s="54">
        <v>6523</v>
      </c>
      <c r="F48" s="53" t="s">
        <v>2122</v>
      </c>
      <c r="G48" s="505" t="s">
        <v>3205</v>
      </c>
      <c r="H48" s="506"/>
    </row>
    <row r="49" spans="1:8" ht="12.75">
      <c r="A49" s="52" t="s">
        <v>3206</v>
      </c>
      <c r="B49" s="79" t="s">
        <v>3211</v>
      </c>
      <c r="C49" s="79" t="s">
        <v>3207</v>
      </c>
      <c r="D49" s="53" t="s">
        <v>3208</v>
      </c>
      <c r="E49" s="54">
        <v>6585</v>
      </c>
      <c r="F49" s="53" t="s">
        <v>2122</v>
      </c>
      <c r="G49" s="505" t="s">
        <v>3209</v>
      </c>
      <c r="H49" s="506"/>
    </row>
    <row r="50" spans="1:8" ht="12.75">
      <c r="A50" s="52" t="s">
        <v>3224</v>
      </c>
      <c r="B50" s="79" t="s">
        <v>3210</v>
      </c>
      <c r="C50" s="79" t="s">
        <v>3212</v>
      </c>
      <c r="D50" s="53" t="s">
        <v>3213</v>
      </c>
      <c r="E50" s="54">
        <v>6740</v>
      </c>
      <c r="F50" s="53" t="s">
        <v>2122</v>
      </c>
      <c r="G50" s="505" t="s">
        <v>3214</v>
      </c>
      <c r="H50" s="506"/>
    </row>
    <row r="51" spans="1:8" ht="12.75">
      <c r="A51" s="364" t="s">
        <v>3196</v>
      </c>
      <c r="B51" s="522" t="s">
        <v>2123</v>
      </c>
      <c r="C51" s="503"/>
      <c r="D51" s="503"/>
      <c r="E51" s="503"/>
      <c r="F51" s="504"/>
      <c r="G51" s="448" t="s">
        <v>3215</v>
      </c>
      <c r="H51" s="449"/>
    </row>
    <row r="52" spans="1:8" s="30" customFormat="1" ht="13.5" thickBot="1">
      <c r="A52" s="55" t="s">
        <v>3225</v>
      </c>
      <c r="B52" s="365" t="s">
        <v>3226</v>
      </c>
      <c r="C52" s="365" t="s">
        <v>3227</v>
      </c>
      <c r="D52" s="365" t="s">
        <v>85</v>
      </c>
      <c r="E52" s="366">
        <v>6168</v>
      </c>
      <c r="F52" s="365" t="s">
        <v>3228</v>
      </c>
      <c r="G52" s="509" t="s">
        <v>3229</v>
      </c>
      <c r="H52" s="510"/>
    </row>
    <row r="53" spans="1:8" s="30" customFormat="1" ht="12.75">
      <c r="A53" s="48"/>
      <c r="B53" s="83"/>
      <c r="C53" s="83"/>
      <c r="D53" s="49"/>
      <c r="E53" s="50"/>
      <c r="F53" s="49"/>
      <c r="G53" s="49"/>
      <c r="H53" s="51"/>
    </row>
  </sheetData>
  <sheetProtection/>
  <mergeCells count="62">
    <mergeCell ref="B9:D9"/>
    <mergeCell ref="A13:B13"/>
    <mergeCell ref="D28:F28"/>
    <mergeCell ref="G28:H28"/>
    <mergeCell ref="B51:F51"/>
    <mergeCell ref="G51:H51"/>
    <mergeCell ref="E13:F13"/>
    <mergeCell ref="C13:D13"/>
    <mergeCell ref="D26:F26"/>
    <mergeCell ref="A28:B28"/>
    <mergeCell ref="A23:A24"/>
    <mergeCell ref="E11:F11"/>
    <mergeCell ref="A10:H10"/>
    <mergeCell ref="A14:H14"/>
    <mergeCell ref="A12:B12"/>
    <mergeCell ref="C12:D12"/>
    <mergeCell ref="E12:F12"/>
    <mergeCell ref="B21:D22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7:H9"/>
    <mergeCell ref="G4:H5"/>
    <mergeCell ref="D27:F27"/>
    <mergeCell ref="B19:C19"/>
    <mergeCell ref="E19:H19"/>
    <mergeCell ref="B23:H24"/>
    <mergeCell ref="G26:H26"/>
    <mergeCell ref="G27:H27"/>
    <mergeCell ref="A26:B26"/>
    <mergeCell ref="A27:B27"/>
    <mergeCell ref="B8:C8"/>
    <mergeCell ref="G30:H30"/>
    <mergeCell ref="G35:H35"/>
    <mergeCell ref="G29:H29"/>
    <mergeCell ref="G31:H31"/>
    <mergeCell ref="G32:H32"/>
    <mergeCell ref="G33:H33"/>
    <mergeCell ref="G34:H34"/>
    <mergeCell ref="G44:H44"/>
    <mergeCell ref="G45:H45"/>
    <mergeCell ref="G46:H46"/>
    <mergeCell ref="G47:H47"/>
    <mergeCell ref="G52:H52"/>
    <mergeCell ref="G36:H36"/>
    <mergeCell ref="G37:H37"/>
    <mergeCell ref="B45:F45"/>
    <mergeCell ref="G48:H48"/>
    <mergeCell ref="G49:H49"/>
    <mergeCell ref="G38:H38"/>
    <mergeCell ref="G39:H39"/>
    <mergeCell ref="G50:H50"/>
    <mergeCell ref="G40:H40"/>
    <mergeCell ref="G41:H41"/>
    <mergeCell ref="G42:H42"/>
    <mergeCell ref="G43:H43"/>
  </mergeCells>
  <hyperlinks>
    <hyperlink ref="A2:B2" location="Overview!A1" tooltip="Go to Trail Network Overview sheet" display="Trail Network Overview"/>
    <hyperlink ref="D4:E4" location="SantaFeM!A1" display="Santa Fe Middle"/>
    <hyperlink ref="B8:C8" r:id="rId1" display="elpasoco bcrp_map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57421875" style="0" customWidth="1"/>
    <col min="8" max="8" width="32.421875" style="0" customWidth="1"/>
  </cols>
  <sheetData>
    <row r="1" spans="1:8" ht="24" customHeight="1">
      <c r="A1" s="478" t="s">
        <v>3322</v>
      </c>
      <c r="B1" s="479"/>
      <c r="C1" s="480" t="s">
        <v>3320</v>
      </c>
      <c r="D1" s="481"/>
      <c r="E1" s="481"/>
      <c r="F1" s="481"/>
      <c r="G1" s="481"/>
      <c r="H1" s="481"/>
    </row>
    <row r="2" spans="1:8" ht="26.25" customHeight="1">
      <c r="A2" s="482" t="s">
        <v>928</v>
      </c>
      <c r="B2" s="483"/>
      <c r="C2" s="480" t="s">
        <v>3321</v>
      </c>
      <c r="D2" s="481"/>
      <c r="E2" s="481"/>
      <c r="F2" s="481"/>
      <c r="G2" s="481"/>
      <c r="H2" s="481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386" t="s">
        <v>3262</v>
      </c>
      <c r="C4" s="29" t="s">
        <v>2119</v>
      </c>
      <c r="D4" s="483" t="s">
        <v>3387</v>
      </c>
      <c r="E4" s="483"/>
      <c r="F4" s="29" t="s">
        <v>2124</v>
      </c>
      <c r="G4" s="486" t="s">
        <v>3674</v>
      </c>
      <c r="H4" s="486"/>
      <c r="I4" s="30"/>
    </row>
    <row r="5" spans="1:9" ht="12.75">
      <c r="A5" s="39"/>
      <c r="B5" s="38"/>
      <c r="C5" s="2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COUNT(E28:E39)</f>
        <v>12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42292</v>
      </c>
      <c r="G7" s="487"/>
      <c r="H7" s="487"/>
    </row>
    <row r="8" spans="1:8" ht="12.75">
      <c r="A8" s="105" t="s">
        <v>2945</v>
      </c>
      <c r="B8" s="489" t="s">
        <v>3675</v>
      </c>
      <c r="C8" s="489"/>
      <c r="D8" s="489"/>
      <c r="E8" s="489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8.6</v>
      </c>
      <c r="D12" s="474"/>
      <c r="E12" s="473">
        <v>7.7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4707</v>
      </c>
      <c r="B15" s="23">
        <f>E39</f>
        <v>4995</v>
      </c>
      <c r="C15" s="24">
        <v>4679</v>
      </c>
      <c r="D15" s="24">
        <v>4995</v>
      </c>
      <c r="E15" s="24">
        <f>B15-A15</f>
        <v>288</v>
      </c>
      <c r="F15" s="24">
        <v>474</v>
      </c>
      <c r="G15" s="24"/>
      <c r="H15" s="58">
        <v>1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374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469" t="s">
        <v>3386</v>
      </c>
      <c r="F18" s="469"/>
      <c r="G18" s="352" t="s">
        <v>3116</v>
      </c>
      <c r="H18" s="380">
        <v>263</v>
      </c>
    </row>
    <row r="19" spans="1:8" s="7" customFormat="1" ht="12.75" customHeight="1">
      <c r="A19" s="36" t="s">
        <v>946</v>
      </c>
      <c r="B19" s="464" t="s">
        <v>3383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3265</v>
      </c>
      <c r="C21" s="464"/>
      <c r="D21" s="464"/>
      <c r="E21" s="464"/>
      <c r="F21" s="464"/>
      <c r="G21" s="464"/>
      <c r="H21" s="464"/>
    </row>
    <row r="22" spans="1:8" s="7" customFormat="1" ht="12.75">
      <c r="A22" s="470"/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672" t="s">
        <v>929</v>
      </c>
      <c r="B25" s="672"/>
      <c r="C25" s="387" t="s">
        <v>3263</v>
      </c>
      <c r="D25" s="464" t="s">
        <v>3385</v>
      </c>
      <c r="E25" s="465"/>
      <c r="F25" s="465"/>
      <c r="G25" s="466" t="s">
        <v>3384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3323</v>
      </c>
      <c r="B28" s="78" t="s">
        <v>3324</v>
      </c>
      <c r="C28" s="78" t="s">
        <v>3325</v>
      </c>
      <c r="D28" s="62" t="s">
        <v>3326</v>
      </c>
      <c r="E28" s="63">
        <v>4707</v>
      </c>
      <c r="F28" s="62" t="s">
        <v>2122</v>
      </c>
      <c r="G28" s="500" t="s">
        <v>3327</v>
      </c>
      <c r="H28" s="461"/>
    </row>
    <row r="29" spans="1:8" s="30" customFormat="1" ht="12.75">
      <c r="A29" s="52" t="s">
        <v>3328</v>
      </c>
      <c r="B29" s="79" t="s">
        <v>3329</v>
      </c>
      <c r="C29" s="79" t="s">
        <v>3330</v>
      </c>
      <c r="D29" s="53" t="s">
        <v>3331</v>
      </c>
      <c r="E29" s="54">
        <v>4692</v>
      </c>
      <c r="F29" s="53" t="s">
        <v>1253</v>
      </c>
      <c r="G29" s="498" t="s">
        <v>3332</v>
      </c>
      <c r="H29" s="453"/>
    </row>
    <row r="30" spans="1:8" s="30" customFormat="1" ht="12.75" customHeight="1">
      <c r="A30" s="52" t="s">
        <v>3333</v>
      </c>
      <c r="B30" s="79" t="s">
        <v>3334</v>
      </c>
      <c r="C30" s="79" t="s">
        <v>3335</v>
      </c>
      <c r="D30" s="53" t="s">
        <v>3336</v>
      </c>
      <c r="E30" s="54">
        <v>4689</v>
      </c>
      <c r="F30" s="53" t="s">
        <v>2122</v>
      </c>
      <c r="G30" s="498" t="s">
        <v>3337</v>
      </c>
      <c r="H30" s="453"/>
    </row>
    <row r="31" spans="1:8" s="30" customFormat="1" ht="12.75">
      <c r="A31" s="388" t="s">
        <v>3338</v>
      </c>
      <c r="B31" s="389" t="s">
        <v>3339</v>
      </c>
      <c r="C31" s="389" t="s">
        <v>3340</v>
      </c>
      <c r="D31" s="390" t="s">
        <v>3341</v>
      </c>
      <c r="E31" s="391">
        <v>4679</v>
      </c>
      <c r="F31" s="390" t="s">
        <v>2122</v>
      </c>
      <c r="G31" s="572" t="s">
        <v>3342</v>
      </c>
      <c r="H31" s="573"/>
    </row>
    <row r="32" spans="1:8" s="30" customFormat="1" ht="12.75">
      <c r="A32" s="52" t="s">
        <v>3343</v>
      </c>
      <c r="B32" s="392" t="s">
        <v>3344</v>
      </c>
      <c r="C32" s="392" t="s">
        <v>3345</v>
      </c>
      <c r="D32" s="393" t="s">
        <v>3346</v>
      </c>
      <c r="E32" s="54">
        <v>4697</v>
      </c>
      <c r="F32" s="393" t="s">
        <v>3132</v>
      </c>
      <c r="G32" s="452" t="s">
        <v>3347</v>
      </c>
      <c r="H32" s="453"/>
    </row>
    <row r="33" spans="1:8" s="30" customFormat="1" ht="12.75">
      <c r="A33" s="52" t="s">
        <v>3348</v>
      </c>
      <c r="B33" s="392" t="s">
        <v>3349</v>
      </c>
      <c r="C33" s="392" t="s">
        <v>3350</v>
      </c>
      <c r="D33" s="393" t="s">
        <v>3351</v>
      </c>
      <c r="E33" s="54">
        <v>4698</v>
      </c>
      <c r="F33" s="393" t="s">
        <v>2122</v>
      </c>
      <c r="G33" s="452" t="s">
        <v>3356</v>
      </c>
      <c r="H33" s="453"/>
    </row>
    <row r="34" spans="1:8" s="30" customFormat="1" ht="12.75">
      <c r="A34" s="52" t="s">
        <v>3352</v>
      </c>
      <c r="B34" s="392" t="s">
        <v>3353</v>
      </c>
      <c r="C34" s="392" t="s">
        <v>3354</v>
      </c>
      <c r="D34" s="393" t="s">
        <v>3355</v>
      </c>
      <c r="E34" s="54">
        <v>4699</v>
      </c>
      <c r="F34" s="393" t="s">
        <v>2122</v>
      </c>
      <c r="G34" s="448" t="s">
        <v>3357</v>
      </c>
      <c r="H34" s="506"/>
    </row>
    <row r="35" spans="1:8" s="30" customFormat="1" ht="12.75">
      <c r="A35" s="52" t="s">
        <v>3358</v>
      </c>
      <c r="B35" s="392" t="s">
        <v>3359</v>
      </c>
      <c r="C35" s="392" t="s">
        <v>3360</v>
      </c>
      <c r="D35" s="393" t="s">
        <v>3361</v>
      </c>
      <c r="E35" s="54">
        <v>4743</v>
      </c>
      <c r="F35" s="393" t="s">
        <v>1253</v>
      </c>
      <c r="G35" s="448" t="s">
        <v>3362</v>
      </c>
      <c r="H35" s="506"/>
    </row>
    <row r="36" spans="1:8" s="30" customFormat="1" ht="12.75">
      <c r="A36" s="52" t="s">
        <v>3363</v>
      </c>
      <c r="B36" s="392" t="s">
        <v>3364</v>
      </c>
      <c r="C36" s="392" t="s">
        <v>3365</v>
      </c>
      <c r="D36" s="393" t="s">
        <v>3366</v>
      </c>
      <c r="E36" s="54">
        <v>4776</v>
      </c>
      <c r="F36" s="393" t="s">
        <v>3132</v>
      </c>
      <c r="G36" s="448" t="s">
        <v>3367</v>
      </c>
      <c r="H36" s="506"/>
    </row>
    <row r="37" spans="1:8" s="30" customFormat="1" ht="12.75">
      <c r="A37" s="52" t="s">
        <v>3368</v>
      </c>
      <c r="B37" s="392" t="s">
        <v>3369</v>
      </c>
      <c r="C37" s="392" t="s">
        <v>3370</v>
      </c>
      <c r="D37" s="393" t="s">
        <v>3371</v>
      </c>
      <c r="E37" s="54">
        <v>4879</v>
      </c>
      <c r="F37" s="393" t="s">
        <v>2122</v>
      </c>
      <c r="G37" s="448" t="s">
        <v>3372</v>
      </c>
      <c r="H37" s="449"/>
    </row>
    <row r="38" spans="1:8" s="30" customFormat="1" ht="12.75">
      <c r="A38" s="52" t="s">
        <v>3373</v>
      </c>
      <c r="B38" s="392" t="s">
        <v>3374</v>
      </c>
      <c r="C38" s="392" t="s">
        <v>3375</v>
      </c>
      <c r="D38" s="393" t="s">
        <v>3376</v>
      </c>
      <c r="E38" s="54">
        <v>4824</v>
      </c>
      <c r="F38" s="393" t="s">
        <v>2122</v>
      </c>
      <c r="G38" s="452" t="s">
        <v>3377</v>
      </c>
      <c r="H38" s="453"/>
    </row>
    <row r="39" spans="1:8" s="30" customFormat="1" ht="13.5" thickBot="1">
      <c r="A39" s="55" t="s">
        <v>3378</v>
      </c>
      <c r="B39" s="365" t="s">
        <v>3379</v>
      </c>
      <c r="C39" s="365" t="s">
        <v>3380</v>
      </c>
      <c r="D39" s="395" t="s">
        <v>3381</v>
      </c>
      <c r="E39" s="57">
        <v>4995</v>
      </c>
      <c r="F39" s="56" t="s">
        <v>2122</v>
      </c>
      <c r="G39" s="454" t="s">
        <v>3382</v>
      </c>
      <c r="H39" s="455"/>
    </row>
    <row r="40" spans="1:8" s="30" customFormat="1" ht="12.75">
      <c r="A40" s="48"/>
      <c r="B40" s="83"/>
      <c r="C40" s="83"/>
      <c r="D40" s="49"/>
      <c r="E40" s="50"/>
      <c r="F40" s="49"/>
      <c r="G40" s="49"/>
      <c r="H40" s="51"/>
    </row>
  </sheetData>
  <sheetProtection/>
  <mergeCells count="43"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B8:E8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E17:H17"/>
    <mergeCell ref="E18:F18"/>
    <mergeCell ref="B19:H19"/>
    <mergeCell ref="A21:A22"/>
    <mergeCell ref="B21:H22"/>
    <mergeCell ref="A24:B24"/>
    <mergeCell ref="D24:F24"/>
    <mergeCell ref="G24:H24"/>
    <mergeCell ref="A25:B25"/>
    <mergeCell ref="D25:F25"/>
    <mergeCell ref="G25:H25"/>
    <mergeCell ref="G27:H27"/>
    <mergeCell ref="G28:H28"/>
    <mergeCell ref="G29:H29"/>
    <mergeCell ref="G30:H30"/>
    <mergeCell ref="G31:H31"/>
    <mergeCell ref="G32:H32"/>
    <mergeCell ref="G33:H33"/>
    <mergeCell ref="G38:H38"/>
    <mergeCell ref="G39:H39"/>
    <mergeCell ref="G34:H34"/>
    <mergeCell ref="G35:H35"/>
    <mergeCell ref="G36:H36"/>
    <mergeCell ref="G37:H37"/>
  </mergeCells>
  <hyperlinks>
    <hyperlink ref="A2:B2" location="Overview!A1" tooltip="Go to Trail Network Overview sheet" display="Trail Network Overview"/>
    <hyperlink ref="D4:E4" location="ArkansasRP!A1" display="Arkansas River Pueblo"/>
    <hyperlink ref="B8:E8" r:id="rId1" display="www.pueblo.us Trail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421875" style="0" bestFit="1" customWidth="1"/>
    <col min="2" max="2" width="10.140625" style="0" bestFit="1" customWidth="1"/>
    <col min="3" max="3" width="12.140625" style="0" bestFit="1" customWidth="1"/>
    <col min="4" max="4" width="13.710937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4.8515625" style="0" customWidth="1"/>
  </cols>
  <sheetData>
    <row r="1" spans="1:8" ht="24.75" customHeight="1">
      <c r="A1" s="478" t="s">
        <v>407</v>
      </c>
      <c r="B1" s="479"/>
      <c r="C1" s="629" t="s">
        <v>408</v>
      </c>
      <c r="D1" s="630"/>
      <c r="E1" s="630"/>
      <c r="F1" s="630"/>
      <c r="G1" s="630"/>
      <c r="H1" s="630"/>
    </row>
    <row r="2" spans="1:8" ht="18" customHeight="1">
      <c r="A2" s="483" t="s">
        <v>928</v>
      </c>
      <c r="B2" s="483"/>
      <c r="C2" s="480"/>
      <c r="D2" s="484"/>
      <c r="E2" s="484"/>
      <c r="F2" s="484"/>
      <c r="G2" s="484"/>
      <c r="H2" s="484"/>
    </row>
    <row r="3" spans="1:8" ht="12.75">
      <c r="A3" s="483"/>
      <c r="B3" s="483"/>
      <c r="C3" s="20"/>
      <c r="E3" s="26"/>
      <c r="F3" s="26"/>
      <c r="G3" s="26"/>
      <c r="H3" s="26"/>
    </row>
    <row r="4" spans="1:8" ht="12.75">
      <c r="A4" s="105" t="s">
        <v>2098</v>
      </c>
      <c r="B4" s="141" t="s">
        <v>1190</v>
      </c>
      <c r="C4" s="28" t="s">
        <v>2119</v>
      </c>
      <c r="D4" s="483"/>
      <c r="E4" s="483"/>
      <c r="F4" s="28" t="s">
        <v>2124</v>
      </c>
      <c r="G4" s="487"/>
      <c r="H4" s="487"/>
    </row>
    <row r="5" spans="1:8" ht="12.75">
      <c r="A5" s="39"/>
      <c r="B5" s="43"/>
      <c r="C5" s="28"/>
      <c r="D5" s="483"/>
      <c r="E5" s="483"/>
      <c r="F5" s="82"/>
      <c r="G5" s="487"/>
      <c r="H5" s="487"/>
    </row>
    <row r="6" spans="1:8" ht="12.75">
      <c r="A6" s="105" t="s">
        <v>2114</v>
      </c>
      <c r="B6" s="77">
        <f>COUNT(E27:E37)</f>
        <v>0</v>
      </c>
      <c r="C6" s="9"/>
      <c r="F6" s="105" t="s">
        <v>2080</v>
      </c>
      <c r="G6" s="27"/>
      <c r="H6" s="27"/>
    </row>
    <row r="7" spans="1:8" ht="12.75">
      <c r="A7" s="39"/>
      <c r="B7" s="77"/>
      <c r="C7" s="9"/>
      <c r="F7" s="154"/>
      <c r="G7" s="487"/>
      <c r="H7" s="487"/>
    </row>
    <row r="8" spans="1:8" ht="12.75">
      <c r="A8" s="105" t="s">
        <v>2945</v>
      </c>
      <c r="B8" s="565" t="s">
        <v>2624</v>
      </c>
      <c r="C8" s="565"/>
      <c r="D8" s="191"/>
      <c r="E8" s="191"/>
      <c r="F8" s="122" t="s">
        <v>690</v>
      </c>
      <c r="G8" s="487"/>
      <c r="H8" s="487"/>
    </row>
    <row r="9" spans="1:8" ht="13.5" thickBot="1">
      <c r="A9" s="39"/>
      <c r="B9" s="155"/>
      <c r="C9" s="155"/>
      <c r="D9" s="155"/>
      <c r="E9" s="155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s="25" customFormat="1" ht="13.5" thickBot="1">
      <c r="A11" s="626" t="s">
        <v>2100</v>
      </c>
      <c r="B11" s="627"/>
      <c r="C11" s="628" t="s">
        <v>2101</v>
      </c>
      <c r="D11" s="628"/>
      <c r="E11" s="628" t="s">
        <v>2102</v>
      </c>
      <c r="F11" s="628"/>
      <c r="G11" s="102"/>
      <c r="H11" s="121" t="s">
        <v>935</v>
      </c>
    </row>
    <row r="12" spans="1:8" ht="13.5" thickBot="1">
      <c r="A12" s="473"/>
      <c r="B12" s="473"/>
      <c r="C12" s="473"/>
      <c r="D12" s="474"/>
      <c r="E12" s="473"/>
      <c r="F12" s="473"/>
      <c r="G12" s="161"/>
      <c r="H12" s="166"/>
    </row>
    <row r="13" spans="1:8" ht="12.75">
      <c r="A13" s="475" t="s">
        <v>939</v>
      </c>
      <c r="B13" s="567"/>
      <c r="C13" s="567"/>
      <c r="D13" s="567"/>
      <c r="E13" s="567"/>
      <c r="F13" s="567"/>
      <c r="G13" s="567"/>
      <c r="H13" s="568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/>
      <c r="B15" s="23"/>
      <c r="C15" s="24"/>
      <c r="D15" s="24"/>
      <c r="E15" s="24"/>
      <c r="F15" s="24"/>
      <c r="G15" s="24"/>
      <c r="H15" s="120"/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>
      <c r="A17" s="36" t="s">
        <v>945</v>
      </c>
      <c r="B17" s="464"/>
      <c r="C17" s="464"/>
      <c r="D17" s="107" t="s">
        <v>948</v>
      </c>
      <c r="E17" s="468"/>
      <c r="F17" s="468"/>
      <c r="G17" s="468"/>
      <c r="H17" s="468"/>
    </row>
    <row r="18" spans="1:8" s="7" customFormat="1" ht="12.75">
      <c r="A18" s="3"/>
      <c r="B18" s="3"/>
      <c r="C18" s="10"/>
      <c r="D18" s="36" t="s">
        <v>2115</v>
      </c>
      <c r="E18" s="149"/>
      <c r="F18" s="11"/>
      <c r="G18" s="11"/>
      <c r="H18" s="17"/>
    </row>
    <row r="19" spans="1:8" s="7" customFormat="1" ht="12.75" customHeight="1">
      <c r="A19" s="36" t="s">
        <v>946</v>
      </c>
      <c r="B19" s="464"/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36" t="s">
        <v>947</v>
      </c>
      <c r="B21" s="537"/>
      <c r="C21" s="467"/>
      <c r="D21" s="467"/>
      <c r="E21" s="467"/>
      <c r="F21" s="467"/>
      <c r="G21" s="467"/>
      <c r="H21" s="467"/>
    </row>
    <row r="22" ht="13.5" thickBot="1">
      <c r="C22" s="1"/>
    </row>
    <row r="23" spans="1:8" ht="13.5" thickBot="1">
      <c r="A23" s="639" t="s">
        <v>941</v>
      </c>
      <c r="B23" s="640"/>
      <c r="C23" s="110" t="s">
        <v>942</v>
      </c>
      <c r="D23" s="639" t="s">
        <v>943</v>
      </c>
      <c r="E23" s="641"/>
      <c r="F23" s="640"/>
      <c r="G23" s="639" t="s">
        <v>944</v>
      </c>
      <c r="H23" s="640"/>
    </row>
    <row r="24" spans="1:8" ht="12.75" customHeight="1">
      <c r="A24" s="605" t="s">
        <v>929</v>
      </c>
      <c r="B24" s="605"/>
      <c r="C24" s="140" t="s">
        <v>2121</v>
      </c>
      <c r="D24" s="638" t="s">
        <v>2942</v>
      </c>
      <c r="E24" s="638"/>
      <c r="F24" s="638"/>
      <c r="G24" s="543" t="s">
        <v>2943</v>
      </c>
      <c r="H24" s="543"/>
    </row>
    <row r="25" ht="13.5" thickBot="1">
      <c r="C25" s="1"/>
    </row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ht="25.5" customHeight="1">
      <c r="A27" s="297"/>
      <c r="B27" s="298"/>
      <c r="C27" s="298"/>
      <c r="D27" s="298"/>
      <c r="E27" s="63"/>
      <c r="F27" s="62"/>
      <c r="G27" s="532"/>
      <c r="H27" s="533"/>
    </row>
    <row r="28" spans="1:8" ht="12.75">
      <c r="A28" s="71"/>
      <c r="B28" s="72"/>
      <c r="C28" s="72"/>
      <c r="D28" s="72"/>
      <c r="E28" s="54"/>
      <c r="F28" s="53"/>
      <c r="G28" s="530"/>
      <c r="H28" s="531"/>
    </row>
    <row r="29" spans="1:8" ht="26.25" customHeight="1">
      <c r="A29" s="71"/>
      <c r="B29" s="72"/>
      <c r="C29" s="72"/>
      <c r="D29" s="72"/>
      <c r="E29" s="54"/>
      <c r="F29" s="53"/>
      <c r="G29" s="530"/>
      <c r="H29" s="531"/>
    </row>
    <row r="30" spans="1:8" ht="26.25" customHeight="1">
      <c r="A30" s="71"/>
      <c r="B30" s="72"/>
      <c r="C30" s="72"/>
      <c r="D30" s="72"/>
      <c r="E30" s="54"/>
      <c r="F30" s="53"/>
      <c r="G30" s="530"/>
      <c r="H30" s="531"/>
    </row>
    <row r="31" spans="1:8" ht="12.75">
      <c r="A31" s="71"/>
      <c r="B31" s="72"/>
      <c r="C31" s="72"/>
      <c r="D31" s="72"/>
      <c r="E31" s="54"/>
      <c r="F31" s="53"/>
      <c r="G31" s="530"/>
      <c r="H31" s="531"/>
    </row>
    <row r="32" spans="1:8" ht="12.75">
      <c r="A32" s="71"/>
      <c r="B32" s="72"/>
      <c r="C32" s="72"/>
      <c r="D32" s="72"/>
      <c r="E32" s="54"/>
      <c r="F32" s="53"/>
      <c r="G32" s="530"/>
      <c r="H32" s="531"/>
    </row>
    <row r="33" spans="1:8" ht="12.75">
      <c r="A33" s="71"/>
      <c r="B33" s="72"/>
      <c r="C33" s="72"/>
      <c r="D33" s="72"/>
      <c r="E33" s="54"/>
      <c r="F33" s="53"/>
      <c r="G33" s="530"/>
      <c r="H33" s="531"/>
    </row>
    <row r="34" spans="1:8" ht="12.75">
      <c r="A34" s="71"/>
      <c r="B34" s="72"/>
      <c r="C34" s="72"/>
      <c r="D34" s="72"/>
      <c r="E34" s="54"/>
      <c r="F34" s="53"/>
      <c r="G34" s="530"/>
      <c r="H34" s="531"/>
    </row>
    <row r="35" spans="1:8" ht="12.75">
      <c r="A35" s="71"/>
      <c r="B35" s="72"/>
      <c r="C35" s="72"/>
      <c r="D35" s="72"/>
      <c r="E35" s="54"/>
      <c r="F35" s="72"/>
      <c r="G35" s="530"/>
      <c r="H35" s="531"/>
    </row>
    <row r="36" spans="1:8" ht="12.75">
      <c r="A36" s="71"/>
      <c r="B36" s="72"/>
      <c r="C36" s="72"/>
      <c r="D36" s="72"/>
      <c r="E36" s="54"/>
      <c r="F36" s="72"/>
      <c r="G36" s="530"/>
      <c r="H36" s="531"/>
    </row>
    <row r="37" spans="1:8" ht="40.5" customHeight="1" thickBot="1">
      <c r="A37" s="55"/>
      <c r="B37" s="73"/>
      <c r="C37" s="73"/>
      <c r="D37" s="56"/>
      <c r="E37" s="56"/>
      <c r="F37" s="56"/>
      <c r="G37" s="499"/>
      <c r="H37" s="455"/>
    </row>
    <row r="38" spans="1:8" ht="12.75">
      <c r="A38" s="30"/>
      <c r="B38" s="30"/>
      <c r="C38" s="30"/>
      <c r="D38" s="30"/>
      <c r="E38" s="30"/>
      <c r="F38" s="30"/>
      <c r="G38" s="30"/>
      <c r="H38" s="30"/>
    </row>
    <row r="39" spans="1:8" s="7" customFormat="1" ht="12.75">
      <c r="A39" s="144"/>
      <c r="B39" s="87"/>
      <c r="C39" s="126"/>
      <c r="D39" s="126"/>
      <c r="E39" s="126"/>
      <c r="F39" s="126"/>
      <c r="G39" s="126"/>
      <c r="H39" s="132"/>
    </row>
  </sheetData>
  <sheetProtection/>
  <mergeCells count="40">
    <mergeCell ref="B8:C8"/>
    <mergeCell ref="B17:C17"/>
    <mergeCell ref="A13:H13"/>
    <mergeCell ref="A11:B11"/>
    <mergeCell ref="C11:D11"/>
    <mergeCell ref="E11:F11"/>
    <mergeCell ref="A12:B12"/>
    <mergeCell ref="C12:D12"/>
    <mergeCell ref="E12:F12"/>
    <mergeCell ref="E17:H17"/>
    <mergeCell ref="G27:H27"/>
    <mergeCell ref="G31:H31"/>
    <mergeCell ref="G37:H37"/>
    <mergeCell ref="B21:H21"/>
    <mergeCell ref="G26:H26"/>
    <mergeCell ref="A24:B24"/>
    <mergeCell ref="G35:H35"/>
    <mergeCell ref="G36:H36"/>
    <mergeCell ref="G28:H28"/>
    <mergeCell ref="G29:H29"/>
    <mergeCell ref="A23:B23"/>
    <mergeCell ref="D23:F23"/>
    <mergeCell ref="G23:H23"/>
    <mergeCell ref="B19:H19"/>
    <mergeCell ref="A1:B1"/>
    <mergeCell ref="C1:H1"/>
    <mergeCell ref="C2:H2"/>
    <mergeCell ref="A10:H10"/>
    <mergeCell ref="A3:B3"/>
    <mergeCell ref="A2:B2"/>
    <mergeCell ref="G30:H30"/>
    <mergeCell ref="G32:H32"/>
    <mergeCell ref="G33:H33"/>
    <mergeCell ref="G34:H34"/>
    <mergeCell ref="D5:E5"/>
    <mergeCell ref="D24:F24"/>
    <mergeCell ref="G24:H24"/>
    <mergeCell ref="G4:H5"/>
    <mergeCell ref="G7:H9"/>
    <mergeCell ref="D4:E4"/>
  </mergeCells>
  <hyperlinks>
    <hyperlink ref="A2:B2" location="Overview!A1" tooltip="�! to Trail Network Overview sheet" display="Trail Network Overview"/>
    <hyperlink ref="B8:C8" r:id="rId1" display="springsgov twoodmenw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2" max="2" width="9.140625" style="0" bestFit="1" customWidth="1"/>
    <col min="3" max="3" width="10.7109375" style="0" bestFit="1" customWidth="1"/>
    <col min="4" max="4" width="14.57421875" style="0" customWidth="1"/>
    <col min="5" max="5" width="8.00390625" style="0" bestFit="1" customWidth="1"/>
    <col min="6" max="6" width="6.28125" style="0" bestFit="1" customWidth="1"/>
    <col min="7" max="7" width="8.00390625" style="0" bestFit="1" customWidth="1"/>
    <col min="8" max="8" width="11.57421875" style="0" customWidth="1"/>
    <col min="9" max="9" width="43.7109375" style="0" customWidth="1"/>
    <col min="10" max="10" width="4.00390625" style="3" customWidth="1"/>
  </cols>
  <sheetData>
    <row r="1" spans="1:9" ht="23.25" customHeight="1">
      <c r="A1" s="478" t="s">
        <v>639</v>
      </c>
      <c r="B1" s="479"/>
      <c r="C1" s="480" t="s">
        <v>640</v>
      </c>
      <c r="D1" s="630"/>
      <c r="E1" s="630"/>
      <c r="F1" s="630"/>
      <c r="G1" s="630"/>
      <c r="H1" s="630"/>
      <c r="I1" s="630"/>
    </row>
    <row r="2" spans="1:9" ht="17.25" customHeight="1">
      <c r="A2" s="483" t="s">
        <v>928</v>
      </c>
      <c r="B2" s="483"/>
      <c r="C2" s="485" t="s">
        <v>2120</v>
      </c>
      <c r="D2" s="465"/>
      <c r="E2" s="465"/>
      <c r="F2" s="465"/>
      <c r="G2" s="465"/>
      <c r="H2" s="465"/>
      <c r="I2" s="465"/>
    </row>
    <row r="3" spans="1:3" ht="12.75">
      <c r="A3" s="127"/>
      <c r="B3" s="484"/>
      <c r="C3" s="484"/>
    </row>
    <row r="4" spans="1:9" ht="12.75">
      <c r="A4" s="122" t="s">
        <v>641</v>
      </c>
      <c r="B4" s="487" t="s">
        <v>642</v>
      </c>
      <c r="C4" s="487"/>
      <c r="D4" s="487"/>
      <c r="E4" s="487"/>
      <c r="F4" s="487"/>
      <c r="G4" s="487"/>
      <c r="H4" s="116" t="s">
        <v>643</v>
      </c>
      <c r="I4" s="29" t="s">
        <v>2945</v>
      </c>
    </row>
    <row r="5" spans="1:9" ht="12.75">
      <c r="A5" s="224">
        <v>39784</v>
      </c>
      <c r="B5" s="487"/>
      <c r="C5" s="487"/>
      <c r="D5" s="487"/>
      <c r="E5" s="487"/>
      <c r="F5" s="487"/>
      <c r="G5" s="487"/>
      <c r="H5" s="120">
        <f>COUNTA(B11:B90)</f>
        <v>80</v>
      </c>
      <c r="I5" s="2" t="s">
        <v>2652</v>
      </c>
    </row>
    <row r="6" ht="12.75">
      <c r="C6" s="9"/>
    </row>
    <row r="7" spans="1:10" s="7" customFormat="1" ht="12.75">
      <c r="A7" s="36" t="s">
        <v>947</v>
      </c>
      <c r="B7" s="691" t="s">
        <v>644</v>
      </c>
      <c r="C7" s="691"/>
      <c r="D7" s="691"/>
      <c r="E7" s="691"/>
      <c r="F7" s="691"/>
      <c r="G7" s="691"/>
      <c r="H7" s="691"/>
      <c r="I7" s="691"/>
      <c r="J7" s="3"/>
    </row>
    <row r="8" ht="13.5" thickBot="1">
      <c r="C8" s="1"/>
    </row>
    <row r="9" spans="1:9" s="3" customFormat="1" ht="12.75">
      <c r="A9" s="683" t="s">
        <v>645</v>
      </c>
      <c r="B9" s="687" t="s">
        <v>2087</v>
      </c>
      <c r="C9" s="689" t="s">
        <v>2088</v>
      </c>
      <c r="D9" s="687" t="s">
        <v>2125</v>
      </c>
      <c r="E9" s="684"/>
      <c r="F9" s="692" t="s">
        <v>646</v>
      </c>
      <c r="G9" s="693"/>
      <c r="H9" s="683" t="s">
        <v>647</v>
      </c>
      <c r="I9" s="684"/>
    </row>
    <row r="10" spans="1:9" s="3" customFormat="1" ht="13.5" thickBot="1">
      <c r="A10" s="685"/>
      <c r="B10" s="688"/>
      <c r="C10" s="690"/>
      <c r="D10" s="688"/>
      <c r="E10" s="686"/>
      <c r="F10" s="128" t="s">
        <v>2127</v>
      </c>
      <c r="G10" s="129" t="s">
        <v>2128</v>
      </c>
      <c r="H10" s="685"/>
      <c r="I10" s="686"/>
    </row>
    <row r="11" spans="1:9" ht="12.75">
      <c r="A11" s="61" t="s">
        <v>2653</v>
      </c>
      <c r="B11" s="298" t="s">
        <v>2129</v>
      </c>
      <c r="C11" s="298" t="s">
        <v>2130</v>
      </c>
      <c r="D11" s="624" t="s">
        <v>2131</v>
      </c>
      <c r="E11" s="624"/>
      <c r="F11" s="330"/>
      <c r="G11" s="331"/>
      <c r="H11" s="332" t="s">
        <v>2132</v>
      </c>
      <c r="I11" s="320"/>
    </row>
    <row r="12" spans="1:9" ht="12.75">
      <c r="A12" s="52" t="s">
        <v>2654</v>
      </c>
      <c r="B12" s="72" t="s">
        <v>2655</v>
      </c>
      <c r="C12" s="72" t="s">
        <v>2656</v>
      </c>
      <c r="D12" s="671" t="s">
        <v>917</v>
      </c>
      <c r="E12" s="671"/>
      <c r="F12" s="333"/>
      <c r="G12" s="333"/>
      <c r="H12" s="673" t="s">
        <v>918</v>
      </c>
      <c r="I12" s="513"/>
    </row>
    <row r="13" spans="1:9" ht="12.75">
      <c r="A13" s="52" t="s">
        <v>2657</v>
      </c>
      <c r="B13" s="72" t="s">
        <v>2133</v>
      </c>
      <c r="C13" s="72" t="s">
        <v>2134</v>
      </c>
      <c r="D13" s="671" t="s">
        <v>2135</v>
      </c>
      <c r="E13" s="671"/>
      <c r="F13" s="333"/>
      <c r="G13" s="334"/>
      <c r="H13" s="694" t="s">
        <v>2136</v>
      </c>
      <c r="I13" s="695"/>
    </row>
    <row r="14" spans="1:9" ht="12.75">
      <c r="A14" s="52" t="s">
        <v>2658</v>
      </c>
      <c r="B14" s="72" t="s">
        <v>2659</v>
      </c>
      <c r="C14" s="72" t="s">
        <v>434</v>
      </c>
      <c r="D14" s="671" t="s">
        <v>2660</v>
      </c>
      <c r="E14" s="671"/>
      <c r="F14" s="333"/>
      <c r="G14" s="334"/>
      <c r="H14" s="694" t="s">
        <v>2772</v>
      </c>
      <c r="I14" s="696"/>
    </row>
    <row r="15" spans="1:9" ht="12.75">
      <c r="A15" s="52" t="s">
        <v>2661</v>
      </c>
      <c r="B15" s="72" t="s">
        <v>2137</v>
      </c>
      <c r="C15" s="72" t="s">
        <v>2138</v>
      </c>
      <c r="D15" s="671" t="s">
        <v>2139</v>
      </c>
      <c r="E15" s="671"/>
      <c r="F15" s="333">
        <v>10</v>
      </c>
      <c r="G15" s="334">
        <v>8</v>
      </c>
      <c r="H15" s="673" t="s">
        <v>2140</v>
      </c>
      <c r="I15" s="513"/>
    </row>
    <row r="16" spans="1:9" ht="12.75">
      <c r="A16" s="52" t="s">
        <v>2662</v>
      </c>
      <c r="B16" s="72" t="s">
        <v>2663</v>
      </c>
      <c r="C16" s="72" t="s">
        <v>2664</v>
      </c>
      <c r="D16" s="671" t="s">
        <v>2665</v>
      </c>
      <c r="E16" s="671"/>
      <c r="F16" s="333">
        <v>4</v>
      </c>
      <c r="G16" s="334"/>
      <c r="H16" s="673" t="s">
        <v>2773</v>
      </c>
      <c r="I16" s="674"/>
    </row>
    <row r="17" spans="1:9" ht="12.75">
      <c r="A17" s="52" t="s">
        <v>2666</v>
      </c>
      <c r="B17" s="72" t="s">
        <v>2141</v>
      </c>
      <c r="C17" s="72" t="s">
        <v>2142</v>
      </c>
      <c r="D17" s="671" t="s">
        <v>2143</v>
      </c>
      <c r="E17" s="671"/>
      <c r="F17" s="333">
        <v>16</v>
      </c>
      <c r="G17" s="334">
        <v>10</v>
      </c>
      <c r="H17" s="673" t="s">
        <v>2144</v>
      </c>
      <c r="I17" s="513"/>
    </row>
    <row r="18" spans="1:9" ht="12.75">
      <c r="A18" s="52" t="s">
        <v>2667</v>
      </c>
      <c r="B18" s="72" t="s">
        <v>2145</v>
      </c>
      <c r="C18" s="72" t="s">
        <v>2146</v>
      </c>
      <c r="D18" s="671" t="s">
        <v>2147</v>
      </c>
      <c r="E18" s="671"/>
      <c r="F18" s="333">
        <v>6</v>
      </c>
      <c r="G18" s="333"/>
      <c r="H18" s="673" t="s">
        <v>2148</v>
      </c>
      <c r="I18" s="513"/>
    </row>
    <row r="19" spans="1:9" ht="12.75">
      <c r="A19" s="52" t="s">
        <v>2668</v>
      </c>
      <c r="B19" s="72" t="s">
        <v>2149</v>
      </c>
      <c r="C19" s="72" t="s">
        <v>2150</v>
      </c>
      <c r="D19" s="671" t="s">
        <v>2151</v>
      </c>
      <c r="E19" s="671"/>
      <c r="F19" s="333">
        <v>2</v>
      </c>
      <c r="G19" s="333">
        <v>8</v>
      </c>
      <c r="H19" s="673" t="s">
        <v>2152</v>
      </c>
      <c r="I19" s="513"/>
    </row>
    <row r="20" spans="1:9" ht="12.75">
      <c r="A20" s="52" t="s">
        <v>2669</v>
      </c>
      <c r="B20" s="72" t="s">
        <v>2153</v>
      </c>
      <c r="C20" s="72" t="s">
        <v>2154</v>
      </c>
      <c r="D20" s="671" t="s">
        <v>620</v>
      </c>
      <c r="E20" s="671"/>
      <c r="F20" s="333">
        <v>12</v>
      </c>
      <c r="G20" s="333">
        <v>8</v>
      </c>
      <c r="H20" s="673" t="s">
        <v>621</v>
      </c>
      <c r="I20" s="513"/>
    </row>
    <row r="21" spans="1:9" ht="12.75">
      <c r="A21" s="52" t="s">
        <v>2670</v>
      </c>
      <c r="B21" s="72" t="s">
        <v>622</v>
      </c>
      <c r="C21" s="72" t="s">
        <v>623</v>
      </c>
      <c r="D21" s="671" t="s">
        <v>624</v>
      </c>
      <c r="E21" s="671"/>
      <c r="F21" s="333">
        <v>22</v>
      </c>
      <c r="G21" s="333">
        <v>10</v>
      </c>
      <c r="H21" s="673" t="s">
        <v>631</v>
      </c>
      <c r="I21" s="513"/>
    </row>
    <row r="22" spans="1:9" ht="12.75">
      <c r="A22" s="52" t="s">
        <v>2671</v>
      </c>
      <c r="B22" s="72" t="s">
        <v>632</v>
      </c>
      <c r="C22" s="72" t="s">
        <v>633</v>
      </c>
      <c r="D22" s="671" t="s">
        <v>634</v>
      </c>
      <c r="E22" s="671"/>
      <c r="F22" s="333"/>
      <c r="G22" s="333">
        <v>4</v>
      </c>
      <c r="H22" s="673" t="s">
        <v>635</v>
      </c>
      <c r="I22" s="513"/>
    </row>
    <row r="23" spans="1:9" ht="12.75">
      <c r="A23" s="52" t="s">
        <v>2672</v>
      </c>
      <c r="B23" s="72" t="s">
        <v>636</v>
      </c>
      <c r="C23" s="72" t="s">
        <v>637</v>
      </c>
      <c r="D23" s="671" t="s">
        <v>638</v>
      </c>
      <c r="E23" s="671"/>
      <c r="F23" s="333">
        <v>2</v>
      </c>
      <c r="G23" s="333">
        <v>10</v>
      </c>
      <c r="H23" s="673" t="s">
        <v>2673</v>
      </c>
      <c r="I23" s="513"/>
    </row>
    <row r="24" spans="1:10" ht="12.75">
      <c r="A24" s="52" t="s">
        <v>2674</v>
      </c>
      <c r="B24" s="72" t="s">
        <v>2050</v>
      </c>
      <c r="C24" s="72" t="s">
        <v>2051</v>
      </c>
      <c r="D24" s="671" t="s">
        <v>2675</v>
      </c>
      <c r="E24" s="671"/>
      <c r="F24" s="333">
        <v>7</v>
      </c>
      <c r="G24" s="333">
        <v>10</v>
      </c>
      <c r="H24" s="673" t="s">
        <v>2052</v>
      </c>
      <c r="I24" s="513"/>
      <c r="J24" s="3" t="s">
        <v>2053</v>
      </c>
    </row>
    <row r="25" spans="1:9" ht="12.75">
      <c r="A25" s="52" t="s">
        <v>2676</v>
      </c>
      <c r="B25" s="72" t="s">
        <v>937</v>
      </c>
      <c r="C25" s="72" t="s">
        <v>2092</v>
      </c>
      <c r="D25" s="671" t="s">
        <v>2093</v>
      </c>
      <c r="E25" s="671"/>
      <c r="F25" s="333"/>
      <c r="G25" s="333"/>
      <c r="H25" s="673" t="s">
        <v>2094</v>
      </c>
      <c r="I25" s="513"/>
    </row>
    <row r="26" spans="1:9" ht="12.75">
      <c r="A26" s="52" t="s">
        <v>2677</v>
      </c>
      <c r="B26" s="72" t="s">
        <v>2095</v>
      </c>
      <c r="C26" s="72" t="s">
        <v>2096</v>
      </c>
      <c r="D26" s="671" t="s">
        <v>2097</v>
      </c>
      <c r="E26" s="671"/>
      <c r="F26" s="333"/>
      <c r="G26" s="333"/>
      <c r="H26" s="673" t="s">
        <v>2774</v>
      </c>
      <c r="I26" s="513"/>
    </row>
    <row r="27" spans="1:9" ht="12.75">
      <c r="A27" s="52" t="s">
        <v>2678</v>
      </c>
      <c r="B27" s="72" t="s">
        <v>649</v>
      </c>
      <c r="C27" s="72" t="s">
        <v>650</v>
      </c>
      <c r="D27" s="671" t="s">
        <v>651</v>
      </c>
      <c r="E27" s="671"/>
      <c r="F27" s="333">
        <v>4</v>
      </c>
      <c r="G27" s="333"/>
      <c r="H27" s="673" t="s">
        <v>652</v>
      </c>
      <c r="I27" s="513"/>
    </row>
    <row r="28" spans="1:9" ht="12.75">
      <c r="A28" s="52" t="s">
        <v>2679</v>
      </c>
      <c r="B28" s="72" t="s">
        <v>653</v>
      </c>
      <c r="C28" s="72" t="s">
        <v>654</v>
      </c>
      <c r="D28" s="671" t="s">
        <v>655</v>
      </c>
      <c r="E28" s="671"/>
      <c r="F28" s="333">
        <v>12</v>
      </c>
      <c r="G28" s="333">
        <v>12</v>
      </c>
      <c r="H28" s="673" t="s">
        <v>656</v>
      </c>
      <c r="I28" s="513"/>
    </row>
    <row r="29" spans="1:9" ht="12.75">
      <c r="A29" s="52" t="s">
        <v>2680</v>
      </c>
      <c r="B29" s="72" t="s">
        <v>2681</v>
      </c>
      <c r="C29" s="72" t="s">
        <v>2682</v>
      </c>
      <c r="D29" s="671" t="s">
        <v>2683</v>
      </c>
      <c r="E29" s="671"/>
      <c r="F29" s="333">
        <v>9</v>
      </c>
      <c r="G29" s="333">
        <v>30</v>
      </c>
      <c r="H29" s="673" t="s">
        <v>2775</v>
      </c>
      <c r="I29" s="513"/>
    </row>
    <row r="30" spans="1:9" ht="12.75">
      <c r="A30" s="335" t="s">
        <v>2684</v>
      </c>
      <c r="B30" s="336" t="s">
        <v>657</v>
      </c>
      <c r="C30" s="336" t="s">
        <v>658</v>
      </c>
      <c r="D30" s="675" t="s">
        <v>659</v>
      </c>
      <c r="E30" s="675"/>
      <c r="F30" s="337">
        <v>8</v>
      </c>
      <c r="G30" s="334">
        <v>6</v>
      </c>
      <c r="H30" s="680" t="s">
        <v>660</v>
      </c>
      <c r="I30" s="681"/>
    </row>
    <row r="31" spans="1:9" ht="12.75">
      <c r="A31" s="52" t="s">
        <v>2685</v>
      </c>
      <c r="B31" s="72" t="s">
        <v>661</v>
      </c>
      <c r="C31" s="72" t="s">
        <v>662</v>
      </c>
      <c r="D31" s="671" t="s">
        <v>663</v>
      </c>
      <c r="E31" s="671"/>
      <c r="F31" s="333"/>
      <c r="G31" s="333"/>
      <c r="H31" s="673" t="s">
        <v>664</v>
      </c>
      <c r="I31" s="513"/>
    </row>
    <row r="32" spans="1:9" ht="12.75">
      <c r="A32" s="52" t="s">
        <v>2686</v>
      </c>
      <c r="B32" s="72" t="s">
        <v>665</v>
      </c>
      <c r="C32" s="72" t="s">
        <v>666</v>
      </c>
      <c r="D32" s="671" t="s">
        <v>667</v>
      </c>
      <c r="E32" s="671"/>
      <c r="F32" s="333">
        <v>3</v>
      </c>
      <c r="G32" s="333"/>
      <c r="H32" s="673" t="s">
        <v>668</v>
      </c>
      <c r="I32" s="513"/>
    </row>
    <row r="33" spans="1:9" ht="12.75">
      <c r="A33" s="52" t="s">
        <v>2687</v>
      </c>
      <c r="B33" s="72" t="s">
        <v>669</v>
      </c>
      <c r="C33" s="72" t="s">
        <v>670</v>
      </c>
      <c r="D33" s="671" t="s">
        <v>671</v>
      </c>
      <c r="E33" s="671"/>
      <c r="F33" s="333">
        <v>8</v>
      </c>
      <c r="G33" s="333">
        <v>16</v>
      </c>
      <c r="H33" s="673" t="s">
        <v>672</v>
      </c>
      <c r="I33" s="513"/>
    </row>
    <row r="34" spans="1:9" ht="12.75">
      <c r="A34" s="52" t="s">
        <v>2688</v>
      </c>
      <c r="B34" s="72" t="s">
        <v>673</v>
      </c>
      <c r="C34" s="72" t="s">
        <v>674</v>
      </c>
      <c r="D34" s="671" t="s">
        <v>675</v>
      </c>
      <c r="E34" s="671"/>
      <c r="F34" s="333"/>
      <c r="G34" s="333">
        <v>4</v>
      </c>
      <c r="H34" s="673" t="s">
        <v>676</v>
      </c>
      <c r="I34" s="513"/>
    </row>
    <row r="35" spans="1:9" ht="12.75">
      <c r="A35" s="52" t="s">
        <v>2689</v>
      </c>
      <c r="B35" s="72" t="s">
        <v>2690</v>
      </c>
      <c r="C35" s="72" t="s">
        <v>2691</v>
      </c>
      <c r="D35" s="671" t="s">
        <v>2692</v>
      </c>
      <c r="E35" s="671"/>
      <c r="F35" s="333">
        <v>1</v>
      </c>
      <c r="G35" s="333"/>
      <c r="H35" s="673" t="s">
        <v>2776</v>
      </c>
      <c r="I35" s="674"/>
    </row>
    <row r="36" spans="1:9" ht="12.75">
      <c r="A36" s="52" t="s">
        <v>2693</v>
      </c>
      <c r="B36" s="72" t="s">
        <v>677</v>
      </c>
      <c r="C36" s="72" t="s">
        <v>678</v>
      </c>
      <c r="D36" s="671" t="s">
        <v>679</v>
      </c>
      <c r="E36" s="671"/>
      <c r="F36" s="333">
        <v>6</v>
      </c>
      <c r="G36" s="333">
        <v>6</v>
      </c>
      <c r="H36" s="673" t="s">
        <v>680</v>
      </c>
      <c r="I36" s="513"/>
    </row>
    <row r="37" spans="1:9" ht="12.75">
      <c r="A37" s="52" t="s">
        <v>2694</v>
      </c>
      <c r="B37" s="72" t="s">
        <v>681</v>
      </c>
      <c r="C37" s="72" t="s">
        <v>682</v>
      </c>
      <c r="D37" s="671" t="s">
        <v>683</v>
      </c>
      <c r="E37" s="671"/>
      <c r="F37" s="333">
        <v>6</v>
      </c>
      <c r="G37" s="333">
        <v>12</v>
      </c>
      <c r="H37" s="673" t="s">
        <v>684</v>
      </c>
      <c r="I37" s="513"/>
    </row>
    <row r="38" spans="1:9" ht="12.75">
      <c r="A38" s="52" t="s">
        <v>2695</v>
      </c>
      <c r="B38" s="72" t="s">
        <v>2696</v>
      </c>
      <c r="C38" s="72" t="s">
        <v>2697</v>
      </c>
      <c r="D38" s="671" t="s">
        <v>2698</v>
      </c>
      <c r="E38" s="671"/>
      <c r="F38" s="333">
        <v>8</v>
      </c>
      <c r="G38" s="333">
        <v>24</v>
      </c>
      <c r="H38" s="673" t="s">
        <v>2777</v>
      </c>
      <c r="I38" s="674"/>
    </row>
    <row r="39" spans="1:9" ht="12.75">
      <c r="A39" s="52" t="s">
        <v>2699</v>
      </c>
      <c r="B39" s="72" t="s">
        <v>685</v>
      </c>
      <c r="C39" s="72" t="s">
        <v>686</v>
      </c>
      <c r="D39" s="671" t="s">
        <v>687</v>
      </c>
      <c r="E39" s="671"/>
      <c r="F39" s="333">
        <v>4</v>
      </c>
      <c r="G39" s="333">
        <v>4</v>
      </c>
      <c r="H39" s="673" t="s">
        <v>688</v>
      </c>
      <c r="I39" s="513"/>
    </row>
    <row r="40" spans="1:9" ht="12.75">
      <c r="A40" s="52" t="s">
        <v>2700</v>
      </c>
      <c r="B40" s="72" t="s">
        <v>689</v>
      </c>
      <c r="C40" s="72" t="s">
        <v>958</v>
      </c>
      <c r="D40" s="671" t="s">
        <v>959</v>
      </c>
      <c r="E40" s="671"/>
      <c r="F40" s="333">
        <v>6</v>
      </c>
      <c r="G40" s="333"/>
      <c r="H40" s="673" t="s">
        <v>960</v>
      </c>
      <c r="I40" s="513"/>
    </row>
    <row r="41" spans="1:9" ht="12.75">
      <c r="A41" s="52" t="s">
        <v>2701</v>
      </c>
      <c r="B41" s="72" t="s">
        <v>961</v>
      </c>
      <c r="C41" s="72" t="s">
        <v>962</v>
      </c>
      <c r="D41" s="671" t="s">
        <v>963</v>
      </c>
      <c r="E41" s="671"/>
      <c r="F41" s="333">
        <v>16</v>
      </c>
      <c r="G41" s="333">
        <v>8</v>
      </c>
      <c r="H41" s="673" t="s">
        <v>964</v>
      </c>
      <c r="I41" s="513"/>
    </row>
    <row r="42" spans="1:9" ht="12.75">
      <c r="A42" s="52" t="s">
        <v>2702</v>
      </c>
      <c r="B42" s="72" t="s">
        <v>2074</v>
      </c>
      <c r="C42" s="72" t="s">
        <v>2075</v>
      </c>
      <c r="D42" s="72" t="s">
        <v>2076</v>
      </c>
      <c r="E42" s="72"/>
      <c r="F42" s="333"/>
      <c r="G42" s="333"/>
      <c r="H42" s="673" t="s">
        <v>2077</v>
      </c>
      <c r="I42" s="674"/>
    </row>
    <row r="43" spans="1:9" ht="12.75">
      <c r="A43" s="52" t="s">
        <v>2703</v>
      </c>
      <c r="B43" s="72" t="s">
        <v>965</v>
      </c>
      <c r="C43" s="72" t="s">
        <v>648</v>
      </c>
      <c r="D43" s="671" t="s">
        <v>966</v>
      </c>
      <c r="E43" s="671"/>
      <c r="F43" s="333">
        <v>8</v>
      </c>
      <c r="G43" s="333"/>
      <c r="H43" s="673" t="s">
        <v>967</v>
      </c>
      <c r="I43" s="513"/>
    </row>
    <row r="44" spans="1:9" ht="12.75">
      <c r="A44" s="52" t="s">
        <v>2704</v>
      </c>
      <c r="B44" s="72" t="s">
        <v>2705</v>
      </c>
      <c r="C44" s="72" t="s">
        <v>2706</v>
      </c>
      <c r="D44" s="671" t="s">
        <v>968</v>
      </c>
      <c r="E44" s="671"/>
      <c r="F44" s="333"/>
      <c r="G44" s="333"/>
      <c r="H44" s="673" t="s">
        <v>969</v>
      </c>
      <c r="I44" s="513"/>
    </row>
    <row r="45" spans="1:9" ht="12.75">
      <c r="A45" s="52" t="s">
        <v>2707</v>
      </c>
      <c r="B45" s="72" t="s">
        <v>970</v>
      </c>
      <c r="C45" s="72" t="s">
        <v>971</v>
      </c>
      <c r="D45" s="671" t="s">
        <v>972</v>
      </c>
      <c r="E45" s="671"/>
      <c r="F45" s="333">
        <v>4</v>
      </c>
      <c r="G45" s="333"/>
      <c r="H45" s="673" t="s">
        <v>973</v>
      </c>
      <c r="I45" s="513"/>
    </row>
    <row r="46" spans="1:9" ht="12.75">
      <c r="A46" s="52" t="s">
        <v>2708</v>
      </c>
      <c r="B46" s="72" t="s">
        <v>974</v>
      </c>
      <c r="C46" s="72" t="s">
        <v>975</v>
      </c>
      <c r="D46" s="671" t="s">
        <v>976</v>
      </c>
      <c r="E46" s="671"/>
      <c r="F46" s="333">
        <v>10</v>
      </c>
      <c r="G46" s="333">
        <v>8</v>
      </c>
      <c r="H46" s="673" t="s">
        <v>977</v>
      </c>
      <c r="I46" s="513"/>
    </row>
    <row r="47" spans="1:9" ht="12.75">
      <c r="A47" s="52" t="s">
        <v>2709</v>
      </c>
      <c r="B47" s="72" t="s">
        <v>978</v>
      </c>
      <c r="C47" s="72" t="s">
        <v>979</v>
      </c>
      <c r="D47" s="671" t="s">
        <v>980</v>
      </c>
      <c r="E47" s="671"/>
      <c r="F47" s="333">
        <v>24</v>
      </c>
      <c r="G47" s="333">
        <v>32</v>
      </c>
      <c r="H47" s="673" t="s">
        <v>981</v>
      </c>
      <c r="I47" s="513"/>
    </row>
    <row r="48" spans="1:9" ht="12.75">
      <c r="A48" s="52" t="s">
        <v>2710</v>
      </c>
      <c r="B48" s="72" t="s">
        <v>953</v>
      </c>
      <c r="C48" s="72" t="s">
        <v>954</v>
      </c>
      <c r="D48" s="671" t="s">
        <v>982</v>
      </c>
      <c r="E48" s="671"/>
      <c r="F48" s="333"/>
      <c r="G48" s="333"/>
      <c r="H48" s="673" t="s">
        <v>2711</v>
      </c>
      <c r="I48" s="513"/>
    </row>
    <row r="49" spans="1:9" ht="12.75">
      <c r="A49" s="52" t="s">
        <v>2712</v>
      </c>
      <c r="B49" s="72" t="s">
        <v>2713</v>
      </c>
      <c r="C49" s="72" t="s">
        <v>2714</v>
      </c>
      <c r="D49" s="671" t="s">
        <v>983</v>
      </c>
      <c r="E49" s="671"/>
      <c r="F49" s="333">
        <v>4</v>
      </c>
      <c r="G49" s="333"/>
      <c r="H49" s="673" t="s">
        <v>984</v>
      </c>
      <c r="I49" s="513"/>
    </row>
    <row r="50" spans="1:10" s="45" customFormat="1" ht="12.75">
      <c r="A50" s="338" t="s">
        <v>2715</v>
      </c>
      <c r="B50" s="339" t="s">
        <v>2838</v>
      </c>
      <c r="C50" s="339" t="s">
        <v>2839</v>
      </c>
      <c r="D50" s="678" t="s">
        <v>2840</v>
      </c>
      <c r="E50" s="678"/>
      <c r="F50" s="340">
        <v>12</v>
      </c>
      <c r="G50" s="337">
        <v>12</v>
      </c>
      <c r="H50" s="676" t="s">
        <v>2841</v>
      </c>
      <c r="I50" s="677"/>
      <c r="J50" s="225"/>
    </row>
    <row r="51" spans="1:9" ht="12.75">
      <c r="A51" s="52" t="s">
        <v>2716</v>
      </c>
      <c r="B51" s="72" t="s">
        <v>2842</v>
      </c>
      <c r="C51" s="72" t="s">
        <v>2843</v>
      </c>
      <c r="D51" s="671" t="s">
        <v>2844</v>
      </c>
      <c r="E51" s="671"/>
      <c r="F51" s="333">
        <v>8</v>
      </c>
      <c r="G51" s="333">
        <v>6</v>
      </c>
      <c r="H51" s="673" t="s">
        <v>2845</v>
      </c>
      <c r="I51" s="513"/>
    </row>
    <row r="52" spans="1:9" ht="12.75">
      <c r="A52" s="52" t="s">
        <v>2717</v>
      </c>
      <c r="B52" s="72" t="s">
        <v>2846</v>
      </c>
      <c r="C52" s="72" t="s">
        <v>2847</v>
      </c>
      <c r="D52" s="671" t="s">
        <v>2848</v>
      </c>
      <c r="E52" s="671"/>
      <c r="F52" s="333">
        <v>8</v>
      </c>
      <c r="G52" s="333">
        <v>16</v>
      </c>
      <c r="H52" s="673" t="s">
        <v>2849</v>
      </c>
      <c r="I52" s="513"/>
    </row>
    <row r="53" spans="1:9" ht="12.75">
      <c r="A53" s="52" t="s">
        <v>2718</v>
      </c>
      <c r="B53" s="72" t="s">
        <v>2719</v>
      </c>
      <c r="C53" s="72" t="s">
        <v>2720</v>
      </c>
      <c r="D53" s="671" t="s">
        <v>2850</v>
      </c>
      <c r="E53" s="671"/>
      <c r="F53" s="333"/>
      <c r="G53" s="333"/>
      <c r="H53" s="673" t="s">
        <v>433</v>
      </c>
      <c r="I53" s="513"/>
    </row>
    <row r="54" spans="1:9" ht="12.75">
      <c r="A54" s="52" t="s">
        <v>2721</v>
      </c>
      <c r="B54" s="72" t="s">
        <v>2722</v>
      </c>
      <c r="C54" s="72" t="s">
        <v>2723</v>
      </c>
      <c r="D54" s="671" t="s">
        <v>435</v>
      </c>
      <c r="E54" s="671"/>
      <c r="F54" s="333">
        <v>4</v>
      </c>
      <c r="G54" s="333"/>
      <c r="H54" s="673" t="s">
        <v>2724</v>
      </c>
      <c r="I54" s="513"/>
    </row>
    <row r="55" spans="1:9" ht="12.75">
      <c r="A55" s="52" t="s">
        <v>2725</v>
      </c>
      <c r="B55" s="72" t="s">
        <v>436</v>
      </c>
      <c r="C55" s="72" t="s">
        <v>437</v>
      </c>
      <c r="D55" s="671" t="s">
        <v>438</v>
      </c>
      <c r="E55" s="671"/>
      <c r="F55" s="333">
        <v>28</v>
      </c>
      <c r="G55" s="333">
        <v>12</v>
      </c>
      <c r="H55" s="673" t="s">
        <v>439</v>
      </c>
      <c r="I55" s="513"/>
    </row>
    <row r="56" spans="1:9" ht="12.75">
      <c r="A56" s="52" t="s">
        <v>2726</v>
      </c>
      <c r="B56" s="72" t="s">
        <v>440</v>
      </c>
      <c r="C56" s="72" t="s">
        <v>441</v>
      </c>
      <c r="D56" s="671" t="s">
        <v>442</v>
      </c>
      <c r="E56" s="671"/>
      <c r="F56" s="333">
        <v>6</v>
      </c>
      <c r="G56" s="333">
        <v>4</v>
      </c>
      <c r="H56" s="673" t="s">
        <v>443</v>
      </c>
      <c r="I56" s="513"/>
    </row>
    <row r="57" spans="1:9" ht="12.75">
      <c r="A57" s="52" t="s">
        <v>2727</v>
      </c>
      <c r="B57" s="72" t="s">
        <v>444</v>
      </c>
      <c r="C57" s="72" t="s">
        <v>2054</v>
      </c>
      <c r="D57" s="671" t="s">
        <v>2055</v>
      </c>
      <c r="E57" s="671"/>
      <c r="F57" s="333">
        <v>0</v>
      </c>
      <c r="G57" s="333">
        <v>6</v>
      </c>
      <c r="H57" s="673" t="s">
        <v>2056</v>
      </c>
      <c r="I57" s="513"/>
    </row>
    <row r="58" spans="1:9" ht="12.75">
      <c r="A58" s="52" t="s">
        <v>2728</v>
      </c>
      <c r="B58" s="72" t="s">
        <v>2057</v>
      </c>
      <c r="C58" s="72" t="s">
        <v>2058</v>
      </c>
      <c r="D58" s="671" t="s">
        <v>2059</v>
      </c>
      <c r="E58" s="671"/>
      <c r="F58" s="333">
        <v>10</v>
      </c>
      <c r="G58" s="333">
        <v>30</v>
      </c>
      <c r="H58" s="673" t="s">
        <v>2060</v>
      </c>
      <c r="I58" s="513"/>
    </row>
    <row r="59" spans="1:9" ht="12.75">
      <c r="A59" s="52" t="s">
        <v>2729</v>
      </c>
      <c r="B59" s="72" t="s">
        <v>2730</v>
      </c>
      <c r="C59" s="72" t="s">
        <v>2731</v>
      </c>
      <c r="D59" s="671" t="s">
        <v>2061</v>
      </c>
      <c r="E59" s="671"/>
      <c r="F59" s="333"/>
      <c r="G59" s="333"/>
      <c r="H59" s="673" t="s">
        <v>2062</v>
      </c>
      <c r="I59" s="513"/>
    </row>
    <row r="60" spans="1:9" ht="12.75">
      <c r="A60" s="52" t="s">
        <v>2732</v>
      </c>
      <c r="B60" s="72" t="s">
        <v>2063</v>
      </c>
      <c r="C60" s="72" t="s">
        <v>2064</v>
      </c>
      <c r="D60" s="671" t="s">
        <v>2065</v>
      </c>
      <c r="E60" s="671"/>
      <c r="F60" s="333">
        <v>8</v>
      </c>
      <c r="G60" s="333"/>
      <c r="H60" s="673" t="s">
        <v>2066</v>
      </c>
      <c r="I60" s="513"/>
    </row>
    <row r="61" spans="1:9" ht="12.75">
      <c r="A61" s="52" t="s">
        <v>2733</v>
      </c>
      <c r="B61" s="72" t="s">
        <v>2067</v>
      </c>
      <c r="C61" s="72" t="s">
        <v>2068</v>
      </c>
      <c r="D61" s="671" t="s">
        <v>2069</v>
      </c>
      <c r="E61" s="671"/>
      <c r="F61" s="333"/>
      <c r="G61" s="333"/>
      <c r="H61" s="673" t="s">
        <v>2734</v>
      </c>
      <c r="I61" s="513"/>
    </row>
    <row r="62" spans="1:9" ht="12.75">
      <c r="A62" s="52" t="s">
        <v>2735</v>
      </c>
      <c r="B62" s="72" t="s">
        <v>2070</v>
      </c>
      <c r="C62" s="72" t="s">
        <v>2071</v>
      </c>
      <c r="D62" s="671" t="s">
        <v>2072</v>
      </c>
      <c r="E62" s="671"/>
      <c r="F62" s="333"/>
      <c r="G62" s="333"/>
      <c r="H62" s="673" t="s">
        <v>691</v>
      </c>
      <c r="I62" s="513"/>
    </row>
    <row r="63" spans="1:9" ht="12.75">
      <c r="A63" s="52" t="s">
        <v>2736</v>
      </c>
      <c r="B63" s="72" t="s">
        <v>692</v>
      </c>
      <c r="C63" s="72" t="s">
        <v>693</v>
      </c>
      <c r="D63" s="671" t="s">
        <v>694</v>
      </c>
      <c r="E63" s="671"/>
      <c r="F63" s="333">
        <v>1</v>
      </c>
      <c r="G63" s="333"/>
      <c r="H63" s="673" t="s">
        <v>2737</v>
      </c>
      <c r="I63" s="513"/>
    </row>
    <row r="64" spans="1:9" ht="12.75">
      <c r="A64" s="52" t="s">
        <v>2738</v>
      </c>
      <c r="B64" s="72" t="s">
        <v>2739</v>
      </c>
      <c r="C64" s="72" t="s">
        <v>2740</v>
      </c>
      <c r="D64" s="671" t="s">
        <v>695</v>
      </c>
      <c r="E64" s="671"/>
      <c r="F64" s="333">
        <v>6</v>
      </c>
      <c r="G64" s="333">
        <v>6</v>
      </c>
      <c r="H64" s="673" t="s">
        <v>696</v>
      </c>
      <c r="I64" s="513"/>
    </row>
    <row r="65" spans="1:9" ht="12.75">
      <c r="A65" s="52" t="s">
        <v>2741</v>
      </c>
      <c r="B65" s="72" t="s">
        <v>697</v>
      </c>
      <c r="C65" s="72" t="s">
        <v>698</v>
      </c>
      <c r="D65" s="671" t="s">
        <v>699</v>
      </c>
      <c r="E65" s="671"/>
      <c r="F65" s="333">
        <v>16</v>
      </c>
      <c r="G65" s="333">
        <v>28</v>
      </c>
      <c r="H65" s="673" t="s">
        <v>700</v>
      </c>
      <c r="I65" s="513"/>
    </row>
    <row r="66" spans="1:9" ht="12.75">
      <c r="A66" s="52" t="s">
        <v>2742</v>
      </c>
      <c r="B66" s="72" t="s">
        <v>919</v>
      </c>
      <c r="C66" s="72" t="s">
        <v>920</v>
      </c>
      <c r="D66" s="671" t="s">
        <v>921</v>
      </c>
      <c r="E66" s="671"/>
      <c r="F66" s="333"/>
      <c r="G66" s="333">
        <v>4</v>
      </c>
      <c r="H66" s="673" t="s">
        <v>922</v>
      </c>
      <c r="I66" s="513"/>
    </row>
    <row r="67" spans="1:9" ht="12.75">
      <c r="A67" s="71" t="s">
        <v>2743</v>
      </c>
      <c r="B67" s="72" t="s">
        <v>923</v>
      </c>
      <c r="C67" s="72" t="s">
        <v>924</v>
      </c>
      <c r="D67" s="671" t="s">
        <v>925</v>
      </c>
      <c r="E67" s="671"/>
      <c r="F67" s="333">
        <v>8</v>
      </c>
      <c r="G67" s="333"/>
      <c r="H67" s="673" t="s">
        <v>926</v>
      </c>
      <c r="I67" s="513"/>
    </row>
    <row r="68" spans="1:9" ht="12.75">
      <c r="A68" s="52" t="s">
        <v>2744</v>
      </c>
      <c r="B68" s="72" t="s">
        <v>701</v>
      </c>
      <c r="C68" s="72" t="s">
        <v>702</v>
      </c>
      <c r="D68" s="671" t="s">
        <v>703</v>
      </c>
      <c r="E68" s="671"/>
      <c r="F68" s="333">
        <v>6</v>
      </c>
      <c r="G68" s="333"/>
      <c r="H68" s="673" t="s">
        <v>704</v>
      </c>
      <c r="I68" s="513"/>
    </row>
    <row r="69" spans="1:9" ht="12.75">
      <c r="A69" s="52" t="s">
        <v>2745</v>
      </c>
      <c r="B69" s="72" t="s">
        <v>705</v>
      </c>
      <c r="C69" s="72" t="s">
        <v>2081</v>
      </c>
      <c r="D69" s="671" t="s">
        <v>706</v>
      </c>
      <c r="E69" s="671"/>
      <c r="F69" s="333">
        <v>4</v>
      </c>
      <c r="G69" s="333">
        <v>8</v>
      </c>
      <c r="H69" s="673" t="s">
        <v>707</v>
      </c>
      <c r="I69" s="513"/>
    </row>
    <row r="70" spans="1:9" ht="12.75">
      <c r="A70" s="52" t="s">
        <v>2746</v>
      </c>
      <c r="B70" s="72" t="s">
        <v>708</v>
      </c>
      <c r="C70" s="72" t="s">
        <v>709</v>
      </c>
      <c r="D70" s="671" t="s">
        <v>710</v>
      </c>
      <c r="E70" s="671"/>
      <c r="F70" s="333">
        <v>8</v>
      </c>
      <c r="G70" s="333">
        <v>8</v>
      </c>
      <c r="H70" s="673" t="s">
        <v>2362</v>
      </c>
      <c r="I70" s="513"/>
    </row>
    <row r="71" spans="1:9" ht="12.75">
      <c r="A71" s="52" t="s">
        <v>2747</v>
      </c>
      <c r="B71" s="72" t="s">
        <v>2363</v>
      </c>
      <c r="C71" s="72" t="s">
        <v>2364</v>
      </c>
      <c r="D71" s="671" t="s">
        <v>2365</v>
      </c>
      <c r="E71" s="671"/>
      <c r="F71" s="333">
        <v>4</v>
      </c>
      <c r="G71" s="333"/>
      <c r="H71" s="673" t="s">
        <v>2366</v>
      </c>
      <c r="I71" s="513"/>
    </row>
    <row r="72" spans="1:9" ht="12.75">
      <c r="A72" s="52" t="s">
        <v>2748</v>
      </c>
      <c r="B72" s="72" t="s">
        <v>2367</v>
      </c>
      <c r="C72" s="72" t="s">
        <v>2368</v>
      </c>
      <c r="D72" s="671" t="s">
        <v>2369</v>
      </c>
      <c r="E72" s="671"/>
      <c r="F72" s="333"/>
      <c r="G72" s="333"/>
      <c r="H72" s="673" t="s">
        <v>2370</v>
      </c>
      <c r="I72" s="513"/>
    </row>
    <row r="73" spans="1:9" ht="12.75">
      <c r="A73" s="52" t="s">
        <v>2749</v>
      </c>
      <c r="B73" s="72" t="s">
        <v>2371</v>
      </c>
      <c r="C73" s="72" t="s">
        <v>2372</v>
      </c>
      <c r="D73" s="671" t="s">
        <v>2373</v>
      </c>
      <c r="E73" s="671"/>
      <c r="F73" s="333">
        <v>2</v>
      </c>
      <c r="G73" s="333">
        <v>6</v>
      </c>
      <c r="H73" s="673" t="s">
        <v>2374</v>
      </c>
      <c r="I73" s="513"/>
    </row>
    <row r="74" spans="1:9" ht="12.75">
      <c r="A74" s="52" t="s">
        <v>2750</v>
      </c>
      <c r="B74" s="72" t="s">
        <v>2751</v>
      </c>
      <c r="C74" s="72" t="s">
        <v>2752</v>
      </c>
      <c r="D74" s="671" t="s">
        <v>2375</v>
      </c>
      <c r="E74" s="671"/>
      <c r="F74" s="333"/>
      <c r="G74" s="333"/>
      <c r="H74" s="673" t="s">
        <v>2376</v>
      </c>
      <c r="I74" s="513"/>
    </row>
    <row r="75" spans="1:9" ht="12.75">
      <c r="A75" s="52" t="s">
        <v>2753</v>
      </c>
      <c r="B75" s="72" t="s">
        <v>2377</v>
      </c>
      <c r="C75" s="72" t="s">
        <v>2378</v>
      </c>
      <c r="D75" s="671" t="s">
        <v>2379</v>
      </c>
      <c r="E75" s="671"/>
      <c r="F75" s="333">
        <v>6</v>
      </c>
      <c r="G75" s="333"/>
      <c r="H75" s="673" t="s">
        <v>2380</v>
      </c>
      <c r="I75" s="513"/>
    </row>
    <row r="76" spans="1:9" ht="12.75">
      <c r="A76" s="52" t="s">
        <v>2754</v>
      </c>
      <c r="B76" s="72" t="s">
        <v>2145</v>
      </c>
      <c r="C76" s="72" t="s">
        <v>2755</v>
      </c>
      <c r="D76" s="671" t="s">
        <v>2756</v>
      </c>
      <c r="E76" s="671"/>
      <c r="F76" s="333"/>
      <c r="G76" s="333"/>
      <c r="H76" s="673" t="s">
        <v>2778</v>
      </c>
      <c r="I76" s="674"/>
    </row>
    <row r="77" spans="1:9" ht="12.75">
      <c r="A77" s="52" t="s">
        <v>2757</v>
      </c>
      <c r="B77" s="72" t="s">
        <v>2381</v>
      </c>
      <c r="C77" s="72" t="s">
        <v>2382</v>
      </c>
      <c r="D77" s="671" t="s">
        <v>2383</v>
      </c>
      <c r="E77" s="671"/>
      <c r="F77" s="333">
        <v>18</v>
      </c>
      <c r="G77" s="333">
        <v>12</v>
      </c>
      <c r="H77" s="673" t="s">
        <v>2384</v>
      </c>
      <c r="I77" s="513"/>
    </row>
    <row r="78" spans="1:9" ht="12.75">
      <c r="A78" s="52" t="s">
        <v>2758</v>
      </c>
      <c r="B78" s="72" t="s">
        <v>2385</v>
      </c>
      <c r="C78" s="72" t="s">
        <v>2386</v>
      </c>
      <c r="D78" s="671" t="s">
        <v>2387</v>
      </c>
      <c r="E78" s="671"/>
      <c r="F78" s="333">
        <v>16</v>
      </c>
      <c r="G78" s="333">
        <v>22</v>
      </c>
      <c r="H78" s="673" t="s">
        <v>2388</v>
      </c>
      <c r="I78" s="513"/>
    </row>
    <row r="79" spans="1:9" ht="12.75">
      <c r="A79" s="52" t="s">
        <v>2759</v>
      </c>
      <c r="B79" s="72" t="s">
        <v>2389</v>
      </c>
      <c r="C79" s="72" t="s">
        <v>2390</v>
      </c>
      <c r="D79" s="671" t="s">
        <v>2391</v>
      </c>
      <c r="E79" s="671"/>
      <c r="F79" s="333">
        <v>1</v>
      </c>
      <c r="G79" s="333"/>
      <c r="H79" s="673" t="s">
        <v>2392</v>
      </c>
      <c r="I79" s="513"/>
    </row>
    <row r="80" spans="1:9" ht="12.75">
      <c r="A80" s="52" t="s">
        <v>2760</v>
      </c>
      <c r="B80" s="72" t="s">
        <v>2393</v>
      </c>
      <c r="C80" s="72" t="s">
        <v>2395</v>
      </c>
      <c r="D80" s="671" t="s">
        <v>2396</v>
      </c>
      <c r="E80" s="671"/>
      <c r="F80" s="333">
        <v>4</v>
      </c>
      <c r="G80" s="333">
        <v>8</v>
      </c>
      <c r="H80" s="673" t="s">
        <v>883</v>
      </c>
      <c r="I80" s="513"/>
    </row>
    <row r="81" spans="1:9" ht="12.75">
      <c r="A81" s="52" t="s">
        <v>2761</v>
      </c>
      <c r="B81" s="72" t="s">
        <v>884</v>
      </c>
      <c r="C81" s="72" t="s">
        <v>885</v>
      </c>
      <c r="D81" s="671" t="s">
        <v>886</v>
      </c>
      <c r="E81" s="671"/>
      <c r="F81" s="333">
        <v>10</v>
      </c>
      <c r="G81" s="333"/>
      <c r="H81" s="673" t="s">
        <v>887</v>
      </c>
      <c r="I81" s="513"/>
    </row>
    <row r="82" spans="1:9" ht="12.75">
      <c r="A82" s="52" t="s">
        <v>2762</v>
      </c>
      <c r="B82" s="72" t="s">
        <v>951</v>
      </c>
      <c r="C82" s="72" t="s">
        <v>952</v>
      </c>
      <c r="D82" s="671" t="s">
        <v>888</v>
      </c>
      <c r="E82" s="671"/>
      <c r="F82" s="333">
        <v>52</v>
      </c>
      <c r="G82" s="333">
        <v>36</v>
      </c>
      <c r="H82" s="673" t="s">
        <v>889</v>
      </c>
      <c r="I82" s="513"/>
    </row>
    <row r="83" spans="1:9" ht="12.75">
      <c r="A83" s="52" t="s">
        <v>2763</v>
      </c>
      <c r="B83" s="72" t="s">
        <v>890</v>
      </c>
      <c r="C83" s="72" t="s">
        <v>950</v>
      </c>
      <c r="D83" s="671" t="s">
        <v>891</v>
      </c>
      <c r="E83" s="671"/>
      <c r="F83" s="333">
        <v>10</v>
      </c>
      <c r="G83" s="333">
        <v>8</v>
      </c>
      <c r="H83" s="673" t="s">
        <v>892</v>
      </c>
      <c r="I83" s="513"/>
    </row>
    <row r="84" spans="1:9" ht="12.75">
      <c r="A84" s="52" t="s">
        <v>2764</v>
      </c>
      <c r="B84" s="72" t="s">
        <v>893</v>
      </c>
      <c r="C84" s="72" t="s">
        <v>894</v>
      </c>
      <c r="D84" s="671" t="s">
        <v>895</v>
      </c>
      <c r="E84" s="671"/>
      <c r="F84" s="333">
        <v>6</v>
      </c>
      <c r="G84" s="333">
        <v>10</v>
      </c>
      <c r="H84" s="673" t="s">
        <v>896</v>
      </c>
      <c r="I84" s="513"/>
    </row>
    <row r="85" spans="1:9" ht="12.75">
      <c r="A85" s="52" t="s">
        <v>2765</v>
      </c>
      <c r="B85" s="72" t="s">
        <v>897</v>
      </c>
      <c r="C85" s="72" t="s">
        <v>898</v>
      </c>
      <c r="D85" s="671" t="s">
        <v>899</v>
      </c>
      <c r="E85" s="671"/>
      <c r="F85" s="333">
        <v>10</v>
      </c>
      <c r="G85" s="333">
        <v>12</v>
      </c>
      <c r="H85" s="673" t="s">
        <v>900</v>
      </c>
      <c r="I85" s="513"/>
    </row>
    <row r="86" spans="1:9" ht="12.75">
      <c r="A86" s="52" t="s">
        <v>2766</v>
      </c>
      <c r="B86" s="72" t="s">
        <v>901</v>
      </c>
      <c r="C86" s="72" t="s">
        <v>902</v>
      </c>
      <c r="D86" s="671" t="s">
        <v>903</v>
      </c>
      <c r="E86" s="671"/>
      <c r="F86" s="333">
        <v>27</v>
      </c>
      <c r="G86" s="333">
        <v>26</v>
      </c>
      <c r="H86" s="673" t="s">
        <v>904</v>
      </c>
      <c r="I86" s="513"/>
    </row>
    <row r="87" spans="1:9" ht="12.75">
      <c r="A87" s="52" t="s">
        <v>2767</v>
      </c>
      <c r="B87" s="72" t="s">
        <v>905</v>
      </c>
      <c r="C87" s="72" t="s">
        <v>906</v>
      </c>
      <c r="D87" s="671" t="s">
        <v>907</v>
      </c>
      <c r="E87" s="671"/>
      <c r="F87" s="333">
        <v>10</v>
      </c>
      <c r="G87" s="333">
        <v>20</v>
      </c>
      <c r="H87" s="673" t="s">
        <v>908</v>
      </c>
      <c r="I87" s="513"/>
    </row>
    <row r="88" spans="1:9" ht="12.75">
      <c r="A88" s="52" t="s">
        <v>2768</v>
      </c>
      <c r="B88" s="72" t="s">
        <v>909</v>
      </c>
      <c r="C88" s="72" t="s">
        <v>910</v>
      </c>
      <c r="D88" s="671" t="s">
        <v>911</v>
      </c>
      <c r="E88" s="671"/>
      <c r="F88" s="333">
        <v>8</v>
      </c>
      <c r="G88" s="333">
        <v>8</v>
      </c>
      <c r="H88" s="673" t="s">
        <v>912</v>
      </c>
      <c r="I88" s="513"/>
    </row>
    <row r="89" spans="1:9" ht="12.75">
      <c r="A89" s="52" t="s">
        <v>2769</v>
      </c>
      <c r="B89" s="72" t="s">
        <v>913</v>
      </c>
      <c r="C89" s="72" t="s">
        <v>914</v>
      </c>
      <c r="D89" s="671" t="s">
        <v>915</v>
      </c>
      <c r="E89" s="671"/>
      <c r="F89" s="333">
        <v>4</v>
      </c>
      <c r="G89" s="333">
        <v>8</v>
      </c>
      <c r="H89" s="673" t="s">
        <v>916</v>
      </c>
      <c r="I89" s="513"/>
    </row>
    <row r="90" spans="1:9" ht="16.5" customHeight="1" thickBot="1">
      <c r="A90" s="307" t="s">
        <v>2770</v>
      </c>
      <c r="B90" s="73" t="s">
        <v>2655</v>
      </c>
      <c r="C90" s="73" t="s">
        <v>2656</v>
      </c>
      <c r="D90" s="679" t="s">
        <v>2771</v>
      </c>
      <c r="E90" s="679"/>
      <c r="F90" s="341">
        <v>8</v>
      </c>
      <c r="G90" s="341">
        <v>10</v>
      </c>
      <c r="H90" s="682" t="s">
        <v>2779</v>
      </c>
      <c r="I90" s="595"/>
    </row>
  </sheetData>
  <sheetProtection/>
  <mergeCells count="171">
    <mergeCell ref="H22:I22"/>
    <mergeCell ref="H23:I23"/>
    <mergeCell ref="H24:I24"/>
    <mergeCell ref="D11:E11"/>
    <mergeCell ref="D13:E13"/>
    <mergeCell ref="H13:I13"/>
    <mergeCell ref="H17:I17"/>
    <mergeCell ref="H15:I15"/>
    <mergeCell ref="D14:E14"/>
    <mergeCell ref="H14:I14"/>
    <mergeCell ref="F9:G9"/>
    <mergeCell ref="A1:B1"/>
    <mergeCell ref="C1:I1"/>
    <mergeCell ref="C2:I2"/>
    <mergeCell ref="A2:B2"/>
    <mergeCell ref="A9:A10"/>
    <mergeCell ref="H68:I68"/>
    <mergeCell ref="H66:I66"/>
    <mergeCell ref="H67:I67"/>
    <mergeCell ref="B3:C3"/>
    <mergeCell ref="H9:I10"/>
    <mergeCell ref="D9:E10"/>
    <mergeCell ref="C9:C10"/>
    <mergeCell ref="B9:B10"/>
    <mergeCell ref="B7:I7"/>
    <mergeCell ref="B4:G5"/>
    <mergeCell ref="H54:I54"/>
    <mergeCell ref="H56:I56"/>
    <mergeCell ref="H58:I58"/>
    <mergeCell ref="H59:I59"/>
    <mergeCell ref="H57:I57"/>
    <mergeCell ref="H55:I55"/>
    <mergeCell ref="H90:I90"/>
    <mergeCell ref="H69:I69"/>
    <mergeCell ref="H85:I85"/>
    <mergeCell ref="H70:I70"/>
    <mergeCell ref="H71:I71"/>
    <mergeCell ref="H72:I72"/>
    <mergeCell ref="H73:I73"/>
    <mergeCell ref="H75:I75"/>
    <mergeCell ref="H77:I77"/>
    <mergeCell ref="H74:I74"/>
    <mergeCell ref="H27:I27"/>
    <mergeCell ref="H28:I28"/>
    <mergeCell ref="H30:I30"/>
    <mergeCell ref="H42:I42"/>
    <mergeCell ref="H36:I36"/>
    <mergeCell ref="H37:I37"/>
    <mergeCell ref="H39:I39"/>
    <mergeCell ref="H31:I31"/>
    <mergeCell ref="H32:I32"/>
    <mergeCell ref="H33:I33"/>
    <mergeCell ref="H25:I25"/>
    <mergeCell ref="D69:E69"/>
    <mergeCell ref="D52:E52"/>
    <mergeCell ref="D53:E53"/>
    <mergeCell ref="D54:E54"/>
    <mergeCell ref="D56:E56"/>
    <mergeCell ref="H41:I41"/>
    <mergeCell ref="H43:I43"/>
    <mergeCell ref="H26:I26"/>
    <mergeCell ref="D63:E63"/>
    <mergeCell ref="D90:E90"/>
    <mergeCell ref="D74:E74"/>
    <mergeCell ref="D75:E75"/>
    <mergeCell ref="D77:E77"/>
    <mergeCell ref="D82:E82"/>
    <mergeCell ref="D79:E79"/>
    <mergeCell ref="D21:E21"/>
    <mergeCell ref="D23:E23"/>
    <mergeCell ref="D22:E22"/>
    <mergeCell ref="D58:E58"/>
    <mergeCell ref="D55:E55"/>
    <mergeCell ref="D27:E27"/>
    <mergeCell ref="D25:E25"/>
    <mergeCell ref="D26:E26"/>
    <mergeCell ref="D51:E51"/>
    <mergeCell ref="D37:E37"/>
    <mergeCell ref="D68:E68"/>
    <mergeCell ref="H35:I35"/>
    <mergeCell ref="H34:I34"/>
    <mergeCell ref="D38:E38"/>
    <mergeCell ref="H38:I38"/>
    <mergeCell ref="D34:E34"/>
    <mergeCell ref="D36:E36"/>
    <mergeCell ref="D35:E35"/>
    <mergeCell ref="D62:E62"/>
    <mergeCell ref="H44:I44"/>
    <mergeCell ref="D39:E39"/>
    <mergeCell ref="D41:E41"/>
    <mergeCell ref="D43:E43"/>
    <mergeCell ref="D44:E44"/>
    <mergeCell ref="D40:E40"/>
    <mergeCell ref="H40:I40"/>
    <mergeCell ref="H45:I45"/>
    <mergeCell ref="H46:I46"/>
    <mergeCell ref="H51:I51"/>
    <mergeCell ref="H50:I50"/>
    <mergeCell ref="H48:I48"/>
    <mergeCell ref="D48:E48"/>
    <mergeCell ref="D50:E50"/>
    <mergeCell ref="D49:E49"/>
    <mergeCell ref="H47:I47"/>
    <mergeCell ref="D47:E47"/>
    <mergeCell ref="H89:I89"/>
    <mergeCell ref="H80:I80"/>
    <mergeCell ref="H81:I81"/>
    <mergeCell ref="H82:I82"/>
    <mergeCell ref="H83:I83"/>
    <mergeCell ref="H88:I88"/>
    <mergeCell ref="H87:I87"/>
    <mergeCell ref="H84:I84"/>
    <mergeCell ref="H86:I86"/>
    <mergeCell ref="H78:I78"/>
    <mergeCell ref="H76:I76"/>
    <mergeCell ref="D70:E70"/>
    <mergeCell ref="D71:E71"/>
    <mergeCell ref="D72:E72"/>
    <mergeCell ref="D73:E73"/>
    <mergeCell ref="D76:E76"/>
    <mergeCell ref="D78:E78"/>
    <mergeCell ref="H79:I79"/>
    <mergeCell ref="D89:E89"/>
    <mergeCell ref="D88:E88"/>
    <mergeCell ref="D83:E83"/>
    <mergeCell ref="D84:E84"/>
    <mergeCell ref="D86:E86"/>
    <mergeCell ref="D85:E85"/>
    <mergeCell ref="D87:E87"/>
    <mergeCell ref="D80:E80"/>
    <mergeCell ref="D81:E81"/>
    <mergeCell ref="H53:I53"/>
    <mergeCell ref="D65:E65"/>
    <mergeCell ref="H61:I61"/>
    <mergeCell ref="D61:E61"/>
    <mergeCell ref="H65:I65"/>
    <mergeCell ref="H64:I64"/>
    <mergeCell ref="H63:I63"/>
    <mergeCell ref="H62:I62"/>
    <mergeCell ref="D59:E59"/>
    <mergeCell ref="D64:E64"/>
    <mergeCell ref="D15:E15"/>
    <mergeCell ref="D20:E20"/>
    <mergeCell ref="D30:E30"/>
    <mergeCell ref="H20:I20"/>
    <mergeCell ref="D31:E31"/>
    <mergeCell ref="D28:E28"/>
    <mergeCell ref="H19:I19"/>
    <mergeCell ref="D17:E17"/>
    <mergeCell ref="D18:E18"/>
    <mergeCell ref="D19:E19"/>
    <mergeCell ref="D32:E32"/>
    <mergeCell ref="D24:E24"/>
    <mergeCell ref="D33:E33"/>
    <mergeCell ref="D67:E67"/>
    <mergeCell ref="D66:E66"/>
    <mergeCell ref="H60:I60"/>
    <mergeCell ref="D60:E60"/>
    <mergeCell ref="H52:I52"/>
    <mergeCell ref="D57:E57"/>
    <mergeCell ref="H49:I49"/>
    <mergeCell ref="D45:E45"/>
    <mergeCell ref="D46:E46"/>
    <mergeCell ref="H12:I12"/>
    <mergeCell ref="D12:E12"/>
    <mergeCell ref="D29:E29"/>
    <mergeCell ref="H29:I29"/>
    <mergeCell ref="D16:E16"/>
    <mergeCell ref="H16:I16"/>
    <mergeCell ref="H21:I21"/>
    <mergeCell ref="H18:I18"/>
  </mergeCells>
  <hyperlinks>
    <hyperlink ref="A2:B2" location="Overview!A1" tooltip="Go to Trail Network Overview sheet" display="Trail Network Overview"/>
    <hyperlink ref="I5" r:id="rId1" display="http://www.rtd-denver.com/AlphabeticalList.shtml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140625" style="0" bestFit="1" customWidth="1"/>
    <col min="2" max="2" width="31.140625" style="0" bestFit="1" customWidth="1"/>
    <col min="3" max="3" width="24.57421875" style="0" bestFit="1" customWidth="1"/>
    <col min="4" max="4" width="28.140625" style="0" bestFit="1" customWidth="1"/>
  </cols>
  <sheetData>
    <row r="1" spans="1:4" s="101" customFormat="1" ht="19.5" thickBot="1" thickTop="1">
      <c r="A1" s="223" t="s">
        <v>2099</v>
      </c>
      <c r="B1" s="697" t="s">
        <v>2952</v>
      </c>
      <c r="C1" s="697"/>
      <c r="D1" s="698"/>
    </row>
    <row r="2" spans="1:4" s="6" customFormat="1" ht="12.75">
      <c r="A2" s="423" t="s">
        <v>3387</v>
      </c>
      <c r="B2" s="226" t="s">
        <v>3668</v>
      </c>
      <c r="C2" s="226"/>
      <c r="D2" s="227"/>
    </row>
    <row r="3" spans="1:4" s="6" customFormat="1" ht="12.75">
      <c r="A3" s="420" t="s">
        <v>613</v>
      </c>
      <c r="B3" s="421" t="s">
        <v>3002</v>
      </c>
      <c r="C3" s="421" t="s">
        <v>2969</v>
      </c>
      <c r="D3" s="422" t="s">
        <v>2981</v>
      </c>
    </row>
    <row r="4" spans="1:4" s="6" customFormat="1" ht="12.75">
      <c r="A4" s="379" t="s">
        <v>3242</v>
      </c>
      <c r="B4" s="229" t="s">
        <v>3243</v>
      </c>
      <c r="C4" s="230"/>
      <c r="D4" s="231"/>
    </row>
    <row r="5" spans="1:4" s="6" customFormat="1" ht="12.75">
      <c r="A5" s="379" t="s">
        <v>3241</v>
      </c>
      <c r="B5" s="229" t="s">
        <v>3244</v>
      </c>
      <c r="C5" s="230"/>
      <c r="D5" s="231"/>
    </row>
    <row r="6" spans="1:4" s="6" customFormat="1" ht="12.75">
      <c r="A6" s="228" t="s">
        <v>771</v>
      </c>
      <c r="B6" s="229" t="s">
        <v>2953</v>
      </c>
      <c r="C6" s="230"/>
      <c r="D6" s="231"/>
    </row>
    <row r="7" spans="1:4" s="6" customFormat="1" ht="12.75">
      <c r="A7" s="228" t="s">
        <v>2406</v>
      </c>
      <c r="B7" s="229" t="s">
        <v>2955</v>
      </c>
      <c r="C7" s="230"/>
      <c r="D7" s="231"/>
    </row>
    <row r="8" spans="1:4" s="6" customFormat="1" ht="12.75">
      <c r="A8" s="228" t="s">
        <v>3000</v>
      </c>
      <c r="B8" s="229" t="s">
        <v>2954</v>
      </c>
      <c r="C8" s="230"/>
      <c r="D8" s="231"/>
    </row>
    <row r="9" spans="1:4" s="6" customFormat="1" ht="12.75">
      <c r="A9" s="379" t="s">
        <v>3673</v>
      </c>
      <c r="B9" s="229" t="s">
        <v>3672</v>
      </c>
      <c r="C9" s="230"/>
      <c r="D9" s="231"/>
    </row>
    <row r="10" spans="1:4" s="6" customFormat="1" ht="12.75">
      <c r="A10" s="232" t="s">
        <v>772</v>
      </c>
      <c r="B10" s="230"/>
      <c r="C10" s="233" t="s">
        <v>779</v>
      </c>
      <c r="D10" s="231"/>
    </row>
    <row r="11" spans="1:4" s="6" customFormat="1" ht="12.75">
      <c r="A11" s="228" t="s">
        <v>2958</v>
      </c>
      <c r="B11" s="229" t="s">
        <v>2956</v>
      </c>
      <c r="C11" s="230"/>
      <c r="D11" s="231"/>
    </row>
    <row r="12" spans="1:4" s="6" customFormat="1" ht="12.75">
      <c r="A12" s="228" t="s">
        <v>2957</v>
      </c>
      <c r="B12" s="229" t="s">
        <v>2964</v>
      </c>
      <c r="C12" s="230"/>
      <c r="D12" s="231"/>
    </row>
    <row r="13" spans="1:4" s="6" customFormat="1" ht="12.75">
      <c r="A13" s="228" t="s">
        <v>2962</v>
      </c>
      <c r="B13" s="229" t="s">
        <v>2961</v>
      </c>
      <c r="C13" s="230"/>
      <c r="D13" s="231"/>
    </row>
    <row r="14" spans="1:4" s="6" customFormat="1" ht="12.75">
      <c r="A14" s="228" t="s">
        <v>423</v>
      </c>
      <c r="B14" s="229" t="s">
        <v>2963</v>
      </c>
      <c r="C14" s="230"/>
      <c r="D14" s="231"/>
    </row>
    <row r="15" spans="1:4" s="6" customFormat="1" ht="12.75">
      <c r="A15" s="228" t="s">
        <v>1079</v>
      </c>
      <c r="B15" s="229" t="s">
        <v>2965</v>
      </c>
      <c r="C15" s="230"/>
      <c r="D15" s="231"/>
    </row>
    <row r="16" spans="1:4" s="6" customFormat="1" ht="12.75">
      <c r="A16" s="228" t="s">
        <v>2860</v>
      </c>
      <c r="B16" s="229" t="s">
        <v>2966</v>
      </c>
      <c r="C16" s="230"/>
      <c r="D16" s="231"/>
    </row>
    <row r="17" spans="1:4" s="6" customFormat="1" ht="12.75">
      <c r="A17" s="228" t="s">
        <v>2982</v>
      </c>
      <c r="B17" s="229" t="s">
        <v>2983</v>
      </c>
      <c r="C17" s="230"/>
      <c r="D17" s="231"/>
    </row>
    <row r="18" spans="1:4" s="6" customFormat="1" ht="12.75">
      <c r="A18" s="228" t="s">
        <v>781</v>
      </c>
      <c r="B18" s="229" t="s">
        <v>2968</v>
      </c>
      <c r="C18" s="230"/>
      <c r="D18" s="231"/>
    </row>
    <row r="19" spans="1:4" s="6" customFormat="1" ht="12.75">
      <c r="A19" s="228" t="s">
        <v>2987</v>
      </c>
      <c r="B19" s="229" t="s">
        <v>2998</v>
      </c>
      <c r="C19" s="230"/>
      <c r="D19" s="231"/>
    </row>
    <row r="20" spans="1:4" s="6" customFormat="1" ht="12.75">
      <c r="A20" s="228" t="s">
        <v>774</v>
      </c>
      <c r="B20" s="229" t="s">
        <v>2967</v>
      </c>
      <c r="C20" s="230"/>
      <c r="D20" s="231"/>
    </row>
    <row r="21" spans="1:4" s="6" customFormat="1" ht="12.75">
      <c r="A21" s="228" t="s">
        <v>2856</v>
      </c>
      <c r="B21" s="229" t="s">
        <v>2969</v>
      </c>
      <c r="C21" s="230"/>
      <c r="D21" s="231"/>
    </row>
    <row r="22" spans="1:4" s="6" customFormat="1" ht="12.75">
      <c r="A22" s="234" t="s">
        <v>426</v>
      </c>
      <c r="B22" s="230"/>
      <c r="C22" s="233" t="s">
        <v>1082</v>
      </c>
      <c r="D22" s="231"/>
    </row>
    <row r="23" spans="1:4" s="6" customFormat="1" ht="12.75">
      <c r="A23" s="424" t="s">
        <v>3669</v>
      </c>
      <c r="B23" s="425" t="s">
        <v>3670</v>
      </c>
      <c r="C23" s="233"/>
      <c r="D23" s="231"/>
    </row>
    <row r="24" spans="1:4" s="6" customFormat="1" ht="12.75">
      <c r="A24" s="228" t="s">
        <v>2971</v>
      </c>
      <c r="B24" s="229" t="s">
        <v>2970</v>
      </c>
      <c r="C24" s="230"/>
      <c r="D24" s="231"/>
    </row>
    <row r="25" spans="1:4" s="6" customFormat="1" ht="12.75">
      <c r="A25" s="228" t="s">
        <v>2973</v>
      </c>
      <c r="B25" s="235" t="s">
        <v>2972</v>
      </c>
      <c r="C25" s="230"/>
      <c r="D25" s="231"/>
    </row>
    <row r="26" spans="1:4" s="6" customFormat="1" ht="12.75">
      <c r="A26" s="228" t="s">
        <v>129</v>
      </c>
      <c r="B26" s="229" t="s">
        <v>2977</v>
      </c>
      <c r="C26" s="230"/>
      <c r="D26" s="231"/>
    </row>
    <row r="27" spans="1:4" s="6" customFormat="1" ht="12.75">
      <c r="A27" s="236" t="s">
        <v>2976</v>
      </c>
      <c r="B27" s="229" t="s">
        <v>1525</v>
      </c>
      <c r="C27" s="230"/>
      <c r="D27" s="231"/>
    </row>
    <row r="28" spans="1:4" s="6" customFormat="1" ht="12.75">
      <c r="A28" s="228" t="s">
        <v>2239</v>
      </c>
      <c r="B28" s="229" t="s">
        <v>2974</v>
      </c>
      <c r="C28" s="230"/>
      <c r="D28" s="231"/>
    </row>
    <row r="29" spans="1:4" s="6" customFormat="1" ht="12.75">
      <c r="A29" s="379" t="s">
        <v>3667</v>
      </c>
      <c r="B29" s="229" t="s">
        <v>3672</v>
      </c>
      <c r="C29" s="230"/>
      <c r="D29" s="231"/>
    </row>
    <row r="30" spans="1:4" s="6" customFormat="1" ht="12.75">
      <c r="A30" s="228" t="s">
        <v>712</v>
      </c>
      <c r="B30" s="229" t="s">
        <v>2975</v>
      </c>
      <c r="C30" s="230"/>
      <c r="D30" s="231"/>
    </row>
    <row r="31" spans="1:4" s="6" customFormat="1" ht="12.75">
      <c r="A31" s="228" t="s">
        <v>2978</v>
      </c>
      <c r="B31" s="229" t="s">
        <v>2979</v>
      </c>
      <c r="C31" s="230"/>
      <c r="D31" s="231"/>
    </row>
    <row r="32" spans="1:4" s="6" customFormat="1" ht="12.75">
      <c r="A32" s="236" t="s">
        <v>332</v>
      </c>
      <c r="B32" s="229" t="s">
        <v>3003</v>
      </c>
      <c r="C32" s="229" t="s">
        <v>3004</v>
      </c>
      <c r="D32" s="237" t="s">
        <v>2983</v>
      </c>
    </row>
    <row r="33" spans="1:4" s="6" customFormat="1" ht="12.75">
      <c r="A33" s="228" t="s">
        <v>618</v>
      </c>
      <c r="B33" s="229" t="s">
        <v>2980</v>
      </c>
      <c r="C33" s="230"/>
      <c r="D33" s="231"/>
    </row>
    <row r="34" spans="1:4" s="6" customFormat="1" ht="12.75">
      <c r="A34" s="228" t="s">
        <v>1195</v>
      </c>
      <c r="B34" s="229" t="s">
        <v>2988</v>
      </c>
      <c r="C34" s="230"/>
      <c r="D34" s="231"/>
    </row>
    <row r="35" spans="1:4" s="6" customFormat="1" ht="12.75">
      <c r="A35" s="228" t="s">
        <v>1211</v>
      </c>
      <c r="B35" s="229" t="s">
        <v>2989</v>
      </c>
      <c r="C35" s="230"/>
      <c r="D35" s="231"/>
    </row>
    <row r="36" spans="1:4" s="6" customFormat="1" ht="12.75">
      <c r="A36" s="238" t="s">
        <v>2999</v>
      </c>
      <c r="B36" s="229" t="s">
        <v>2991</v>
      </c>
      <c r="C36" s="230"/>
      <c r="D36" s="231"/>
    </row>
    <row r="37" spans="1:4" s="6" customFormat="1" ht="12.75">
      <c r="A37" s="238" t="s">
        <v>713</v>
      </c>
      <c r="B37" s="229" t="s">
        <v>2992</v>
      </c>
      <c r="C37" s="230"/>
      <c r="D37" s="231"/>
    </row>
    <row r="38" spans="1:4" s="6" customFormat="1" ht="12.75">
      <c r="A38" s="228" t="s">
        <v>332</v>
      </c>
      <c r="B38" s="229" t="s">
        <v>2959</v>
      </c>
      <c r="C38" s="230"/>
      <c r="D38" s="231"/>
    </row>
    <row r="39" spans="1:4" s="6" customFormat="1" ht="12.75">
      <c r="A39" s="228" t="s">
        <v>2985</v>
      </c>
      <c r="B39" s="229" t="s">
        <v>2984</v>
      </c>
      <c r="C39" s="230"/>
      <c r="D39" s="231"/>
    </row>
    <row r="40" spans="1:4" s="6" customFormat="1" ht="12.75">
      <c r="A40" s="228" t="s">
        <v>430</v>
      </c>
      <c r="B40" s="229" t="s">
        <v>2986</v>
      </c>
      <c r="C40" s="230"/>
      <c r="D40" s="231"/>
    </row>
    <row r="41" spans="1:4" s="6" customFormat="1" ht="12.75">
      <c r="A41" s="238" t="s">
        <v>2996</v>
      </c>
      <c r="B41" s="229" t="s">
        <v>2981</v>
      </c>
      <c r="C41" s="230"/>
      <c r="D41" s="231"/>
    </row>
    <row r="42" spans="1:4" s="6" customFormat="1" ht="12.75">
      <c r="A42" s="238" t="s">
        <v>432</v>
      </c>
      <c r="B42" s="229" t="s">
        <v>2995</v>
      </c>
      <c r="C42" s="230"/>
      <c r="D42" s="231"/>
    </row>
    <row r="43" spans="1:4" s="6" customFormat="1" ht="12.75">
      <c r="A43" s="239" t="s">
        <v>2990</v>
      </c>
      <c r="B43" s="229" t="s">
        <v>2998</v>
      </c>
      <c r="C43" s="230"/>
      <c r="D43" s="231"/>
    </row>
    <row r="44" spans="1:4" s="6" customFormat="1" ht="12.75">
      <c r="A44" s="236" t="s">
        <v>3001</v>
      </c>
      <c r="B44" s="229" t="s">
        <v>2951</v>
      </c>
      <c r="C44" s="230"/>
      <c r="D44" s="231"/>
    </row>
    <row r="45" spans="1:4" s="6" customFormat="1" ht="12.75">
      <c r="A45" s="228" t="s">
        <v>2960</v>
      </c>
      <c r="B45" s="229" t="s">
        <v>2961</v>
      </c>
      <c r="C45" s="230"/>
      <c r="D45" s="231"/>
    </row>
    <row r="46" spans="1:4" s="6" customFormat="1" ht="12.75">
      <c r="A46" s="379" t="s">
        <v>3671</v>
      </c>
      <c r="B46" s="229" t="s">
        <v>3672</v>
      </c>
      <c r="C46" s="230"/>
      <c r="D46" s="231"/>
    </row>
    <row r="47" spans="1:4" s="6" customFormat="1" ht="12.75">
      <c r="A47" s="232" t="s">
        <v>2994</v>
      </c>
      <c r="B47" s="240" t="s">
        <v>431</v>
      </c>
      <c r="C47" s="230"/>
      <c r="D47" s="231"/>
    </row>
    <row r="48" spans="1:4" s="6" customFormat="1" ht="13.5" thickBot="1">
      <c r="A48" s="241" t="s">
        <v>2993</v>
      </c>
      <c r="B48" s="242"/>
      <c r="C48" s="243" t="s">
        <v>1082</v>
      </c>
      <c r="D48" s="244"/>
    </row>
    <row r="49" spans="1:2" s="94" customFormat="1" ht="15.75">
      <c r="A49" s="88">
        <f>COUNTA(B3:B48)</f>
        <v>43</v>
      </c>
      <c r="B49" s="92" t="s">
        <v>2113</v>
      </c>
    </row>
    <row r="50" s="94" customFormat="1" ht="16.5" thickBot="1">
      <c r="B50" s="92"/>
    </row>
    <row r="51" spans="1:3" s="94" customFormat="1" ht="15.75" thickTop="1">
      <c r="A51" s="212" t="s">
        <v>776</v>
      </c>
      <c r="B51" s="217"/>
      <c r="C51" s="217" t="s">
        <v>211</v>
      </c>
    </row>
    <row r="52" spans="1:2" ht="14.25" customHeight="1">
      <c r="A52" s="222" t="s">
        <v>2997</v>
      </c>
      <c r="B52" s="221" t="s">
        <v>985</v>
      </c>
    </row>
    <row r="53" spans="1:2" ht="13.5" thickBot="1">
      <c r="A53" s="206"/>
      <c r="B53" s="173"/>
    </row>
    <row r="54" spans="1:2" ht="16.5" thickTop="1">
      <c r="A54" s="220" t="s">
        <v>1520</v>
      </c>
      <c r="B54" s="210"/>
    </row>
    <row r="55" spans="1:2" ht="12.75">
      <c r="A55" s="203" t="s">
        <v>778</v>
      </c>
      <c r="B55" s="219"/>
    </row>
    <row r="56" spans="1:2" ht="12.75">
      <c r="A56" s="169"/>
      <c r="B56" s="169"/>
    </row>
    <row r="57" ht="12.75">
      <c r="A57" s="35"/>
    </row>
    <row r="58" ht="12.75">
      <c r="A58" s="35"/>
    </row>
    <row r="59" ht="12.75">
      <c r="A59" s="35"/>
    </row>
    <row r="60" ht="12.75">
      <c r="A60" s="35"/>
    </row>
    <row r="61" ht="12.75">
      <c r="A61" s="34"/>
    </row>
    <row r="62" ht="12.75">
      <c r="A62" s="34"/>
    </row>
    <row r="63" ht="12.75">
      <c r="A63" s="34"/>
    </row>
    <row r="64" ht="12.75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3"/>
    </row>
  </sheetData>
  <sheetProtection/>
  <mergeCells count="1">
    <mergeCell ref="B1:D1"/>
  </mergeCells>
  <hyperlinks>
    <hyperlink ref="A48" location="Woodmen!A1" display="Woodmen Trail W"/>
    <hyperlink ref="A22" location="LaForet!A1" display="La Foret  Path"/>
    <hyperlink ref="B55" r:id="rId1" display="CS area trails &amp; open spaces"/>
    <hyperlink ref="B3" location="AustinBluffs!A1" display="AB - Austin Bluffs"/>
    <hyperlink ref="B44" location="AustinBluffs!A1" display="Austin Bluffs paths (AB)"/>
    <hyperlink ref="B27" location="SantaFeN!A1" display="Santa Fe Hike/Bike N"/>
    <hyperlink ref="B6" location="BlkForestR!A1" display="BFR - Black Forest Regional Park"/>
    <hyperlink ref="B7" location="BlkForest16!A1" display="BF16 - Black Forest Section 16"/>
    <hyperlink ref="B8" location="BriarGate!A1" display="BG - Briargate Paths"/>
    <hyperlink ref="B11" location="CottonWoodCr!A1" display="CW - CottonWood Trails"/>
    <hyperlink ref="B4" location="BearCrCS!A1" display="BCCS - Bear Cr Park Trail"/>
    <hyperlink ref="B12" location="CrewsGulch!A1" display="CG - Crews Gulch Traills"/>
    <hyperlink ref="B38" location="SantaFeM!A1" display="SFM - Santa Fe Hike/Bike M"/>
    <hyperlink ref="B13" location="DouglasUteV!A1" display="DUV - Douglas Ute V Trails"/>
    <hyperlink ref="B14" location="FalconTrail!A1" display="FT - Falcon Trail"/>
    <hyperlink ref="B15" location="FalconCity!A1" display="FCY - Falcon City"/>
    <hyperlink ref="B16" location="Foothills!A1" display="FH - Foothills Trail"/>
    <hyperlink ref="B20" location="HomeStdRanch!A1" display="HSR - Homestead Ranch Park"/>
    <hyperlink ref="B18" location="FoxRunR!A1" display="FRR - Fox Run Regional Park"/>
    <hyperlink ref="C3" location="Homestead!A1" display="HST - Homestead Trail"/>
    <hyperlink ref="B21" location="Homestead!A1" display="HST - Homestead Trail"/>
    <hyperlink ref="B24" location="MesaSprings!A1" display="MS - Mesa Springs Paths"/>
    <hyperlink ref="B25" location="MesaValley!A1" display="MEV - Mesa Valley Paths"/>
    <hyperlink ref="B28" location="MonValley!A1" display="MOV - Monument Valley"/>
    <hyperlink ref="B30" location="PalmerDiv!A1" display="PDT - Palmer Divide Trail"/>
    <hyperlink ref="B26" location="Midland!A1" display="ML - Midland Trail"/>
    <hyperlink ref="B31" location="PalmerMesa!A1" display="PM - Palmer Mesa Paths"/>
    <hyperlink ref="B33" location="ResearchPkwy!A1" display="RPY - Research Pkwy"/>
    <hyperlink ref="D3" location="SkyWoodA!A1" display="SWT - SkyLine Woodmen Trails"/>
    <hyperlink ref="B17" location="SantaFeS!A1" display="SFS - SantaFe Hike/Bike S"/>
    <hyperlink ref="B39" location="ShooksRun!A1" display="SKR - Shooks Run Path"/>
    <hyperlink ref="B40" location="Sinton!A1" display="ST - Sinton Trail"/>
    <hyperlink ref="B19" location="TempGapG!A1" display="TGC - Templeton Gap/Greencrest"/>
    <hyperlink ref="B34" location="RockIslandL!A1" display="RIL - Rock Island Line"/>
    <hyperlink ref="B35" location="RockIslandR!A1" display="RIR - Rock Island Regional"/>
    <hyperlink ref="B36" location="RockRimmon!A1" display="RR - Rockrimmon"/>
    <hyperlink ref="B37" location="SandCrN!A1" display="SCN - Sand Cr N"/>
    <hyperlink ref="B47" location="Woodmen!A1" display="Woodmen Trail"/>
    <hyperlink ref="B42" location="Stetson!A1" display="STS - Stetson Trail"/>
    <hyperlink ref="B41" location="SkyWoodA!A1" display="SWT - SkyLine Woodmen Trails"/>
    <hyperlink ref="B43" location="TempGapG!A1" display="TGC - Templeton Gap/Greencrest"/>
    <hyperlink ref="B45" location="DouglasUteV!A1" display="DUV - Douglas Ute V Trails"/>
    <hyperlink ref="D32" location="SantaFeS!A1" display="SFS - SantaFe Hike/Bike S"/>
    <hyperlink ref="B32" location="SantaFeN!A1" display="SFS - SantaFe Hike/Bike N"/>
    <hyperlink ref="C32" location="SantaFeM!A1" display="SFS - SantaFe Hike/Bike M"/>
    <hyperlink ref="B5" location="BearCrCS!A1" display="BC_MTB - Bear Cr Park MTB Trail"/>
    <hyperlink ref="B2" location="ArkansasRP!A1" display="ARP - Arkansas River Pueblo"/>
    <hyperlink ref="B23" location="LPMarinas!A1" display="LPM - LPMarinas"/>
    <hyperlink ref="B46" location="WildHorseCity!A1" display="WHC - WildHorseCity"/>
    <hyperlink ref="B9" location="WildHorseCity!A1" display="WHC - WildHorseCity"/>
    <hyperlink ref="B29" location="WildHorseCity!A1" display="WHC - WildHorseCity"/>
  </hyperlinks>
  <printOptions/>
  <pageMargins left="0.75" right="0.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2159</v>
      </c>
      <c r="B1" s="479"/>
      <c r="C1" s="480" t="s">
        <v>2162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2163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171" t="s">
        <v>2160</v>
      </c>
      <c r="C4" s="29" t="s">
        <v>2119</v>
      </c>
      <c r="D4" s="483"/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COUNT(E28:E41)</f>
        <v>14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40076</v>
      </c>
      <c r="G7" s="487"/>
      <c r="H7" s="487"/>
    </row>
    <row r="8" spans="1:8" ht="12.75">
      <c r="A8" s="29" t="s">
        <v>2945</v>
      </c>
      <c r="B8" s="489" t="s">
        <v>2047</v>
      </c>
      <c r="C8" s="489"/>
      <c r="D8" s="489"/>
      <c r="E8" s="147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4.2</v>
      </c>
      <c r="D12" s="474"/>
      <c r="E12" s="473">
        <v>3.4</v>
      </c>
      <c r="F12" s="473"/>
      <c r="G12" s="495">
        <v>4.3</v>
      </c>
      <c r="H12" s="495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7397</v>
      </c>
      <c r="B15" s="23">
        <f>E41</f>
        <v>7399</v>
      </c>
      <c r="C15" s="24">
        <v>7397</v>
      </c>
      <c r="D15" s="24">
        <v>7602</v>
      </c>
      <c r="E15" s="24">
        <f>B15-A15</f>
        <v>2</v>
      </c>
      <c r="F15" s="24">
        <v>354</v>
      </c>
      <c r="G15" s="24">
        <v>356</v>
      </c>
      <c r="H15" s="58">
        <v>3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389</v>
      </c>
      <c r="C17" s="467"/>
      <c r="D17" s="107" t="s">
        <v>948</v>
      </c>
      <c r="E17" s="468" t="s">
        <v>2883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390</v>
      </c>
      <c r="F18" s="19"/>
      <c r="G18" s="352" t="s">
        <v>3116</v>
      </c>
      <c r="H18" s="380">
        <v>172</v>
      </c>
    </row>
    <row r="19" spans="1:8" s="7" customFormat="1" ht="12.75" customHeight="1">
      <c r="A19" s="36" t="s">
        <v>946</v>
      </c>
      <c r="B19" s="464" t="s">
        <v>2045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464" t="s">
        <v>2161</v>
      </c>
      <c r="C21" s="464"/>
      <c r="D21" s="464"/>
      <c r="E21" s="464"/>
      <c r="F21" s="464"/>
      <c r="G21" s="464"/>
      <c r="H21" s="464"/>
    </row>
    <row r="22" spans="1:8" s="7" customFormat="1" ht="12.75">
      <c r="A22" s="470"/>
      <c r="B22" s="464"/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20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26.25" customHeight="1">
      <c r="A25" s="524" t="s">
        <v>1534</v>
      </c>
      <c r="B25" s="524"/>
      <c r="C25" s="170" t="s">
        <v>1535</v>
      </c>
      <c r="D25" s="464" t="s">
        <v>388</v>
      </c>
      <c r="E25" s="465"/>
      <c r="F25" s="465"/>
      <c r="G25" s="466" t="s">
        <v>387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2166</v>
      </c>
      <c r="B28" s="78" t="s">
        <v>2164</v>
      </c>
      <c r="C28" s="78" t="s">
        <v>603</v>
      </c>
      <c r="D28" s="62" t="s">
        <v>2165</v>
      </c>
      <c r="E28" s="63">
        <v>7397</v>
      </c>
      <c r="F28" s="62" t="s">
        <v>2117</v>
      </c>
      <c r="G28" s="500" t="s">
        <v>2167</v>
      </c>
      <c r="H28" s="461"/>
    </row>
    <row r="29" spans="1:8" s="30" customFormat="1" ht="12.75">
      <c r="A29" s="52" t="s">
        <v>2168</v>
      </c>
      <c r="B29" s="79" t="s">
        <v>2169</v>
      </c>
      <c r="C29" s="79" t="s">
        <v>2170</v>
      </c>
      <c r="D29" s="53" t="s">
        <v>2171</v>
      </c>
      <c r="E29" s="54">
        <v>7409</v>
      </c>
      <c r="F29" s="53" t="s">
        <v>2122</v>
      </c>
      <c r="G29" s="498" t="s">
        <v>2172</v>
      </c>
      <c r="H29" s="453"/>
    </row>
    <row r="30" spans="1:8" ht="12.75">
      <c r="A30" s="65" t="s">
        <v>2173</v>
      </c>
      <c r="B30" s="81" t="s">
        <v>2174</v>
      </c>
      <c r="C30" s="79" t="s">
        <v>2175</v>
      </c>
      <c r="D30" s="66" t="s">
        <v>2176</v>
      </c>
      <c r="E30" s="67">
        <v>7391</v>
      </c>
      <c r="F30" s="66" t="s">
        <v>2091</v>
      </c>
      <c r="G30" s="511" t="s">
        <v>2177</v>
      </c>
      <c r="H30" s="512"/>
    </row>
    <row r="31" spans="1:8" ht="12.75">
      <c r="A31" s="52" t="s">
        <v>2185</v>
      </c>
      <c r="B31" s="79" t="s">
        <v>2207</v>
      </c>
      <c r="C31" s="79" t="s">
        <v>2178</v>
      </c>
      <c r="D31" s="53" t="s">
        <v>2179</v>
      </c>
      <c r="E31" s="54">
        <v>7511</v>
      </c>
      <c r="F31" s="53" t="s">
        <v>1933</v>
      </c>
      <c r="G31" s="498" t="s">
        <v>2180</v>
      </c>
      <c r="H31" s="513"/>
    </row>
    <row r="32" spans="1:8" ht="12.75">
      <c r="A32" s="52" t="s">
        <v>2181</v>
      </c>
      <c r="B32" s="79" t="s">
        <v>2206</v>
      </c>
      <c r="C32" s="79" t="s">
        <v>2182</v>
      </c>
      <c r="D32" s="53" t="s">
        <v>2183</v>
      </c>
      <c r="E32" s="54">
        <v>7587</v>
      </c>
      <c r="F32" s="53" t="s">
        <v>2091</v>
      </c>
      <c r="G32" s="498" t="s">
        <v>2184</v>
      </c>
      <c r="H32" s="453"/>
    </row>
    <row r="33" spans="1:8" ht="12.75">
      <c r="A33" s="52" t="s">
        <v>2186</v>
      </c>
      <c r="B33" s="79" t="s">
        <v>2205</v>
      </c>
      <c r="C33" s="79" t="s">
        <v>2190</v>
      </c>
      <c r="D33" s="53" t="s">
        <v>2195</v>
      </c>
      <c r="E33" s="54">
        <v>7526</v>
      </c>
      <c r="F33" s="53" t="s">
        <v>2122</v>
      </c>
      <c r="G33" s="498" t="s">
        <v>2184</v>
      </c>
      <c r="H33" s="453"/>
    </row>
    <row r="34" spans="1:8" ht="12.75">
      <c r="A34" s="52" t="s">
        <v>2188</v>
      </c>
      <c r="B34" s="79" t="s">
        <v>2204</v>
      </c>
      <c r="C34" s="79" t="s">
        <v>2189</v>
      </c>
      <c r="D34" s="53" t="s">
        <v>2191</v>
      </c>
      <c r="E34" s="54">
        <v>7519</v>
      </c>
      <c r="F34" s="53" t="s">
        <v>2091</v>
      </c>
      <c r="G34" s="498" t="s">
        <v>2192</v>
      </c>
      <c r="H34" s="453"/>
    </row>
    <row r="35" spans="1:8" ht="12.75">
      <c r="A35" s="52" t="s">
        <v>2193</v>
      </c>
      <c r="B35" s="79" t="s">
        <v>2203</v>
      </c>
      <c r="C35" s="79" t="s">
        <v>2194</v>
      </c>
      <c r="D35" s="53" t="s">
        <v>2187</v>
      </c>
      <c r="E35" s="54">
        <v>7501</v>
      </c>
      <c r="F35" s="53" t="s">
        <v>2122</v>
      </c>
      <c r="G35" s="498" t="s">
        <v>2196</v>
      </c>
      <c r="H35" s="453"/>
    </row>
    <row r="36" spans="1:8" ht="12.75">
      <c r="A36" s="52" t="s">
        <v>2197</v>
      </c>
      <c r="B36" s="79" t="s">
        <v>2202</v>
      </c>
      <c r="C36" s="79" t="s">
        <v>2198</v>
      </c>
      <c r="D36" s="53" t="s">
        <v>2199</v>
      </c>
      <c r="E36" s="54">
        <v>7477</v>
      </c>
      <c r="F36" s="53" t="s">
        <v>2091</v>
      </c>
      <c r="G36" s="498" t="s">
        <v>2200</v>
      </c>
      <c r="H36" s="453"/>
    </row>
    <row r="37" spans="1:8" ht="12.75">
      <c r="A37" s="52" t="s">
        <v>2201</v>
      </c>
      <c r="B37" s="79" t="s">
        <v>2208</v>
      </c>
      <c r="C37" s="79" t="s">
        <v>2209</v>
      </c>
      <c r="D37" s="53" t="s">
        <v>2210</v>
      </c>
      <c r="E37" s="54">
        <v>7473</v>
      </c>
      <c r="F37" s="53" t="s">
        <v>2091</v>
      </c>
      <c r="G37" s="498" t="s">
        <v>588</v>
      </c>
      <c r="H37" s="453"/>
    </row>
    <row r="38" spans="1:8" ht="12.75">
      <c r="A38" s="52" t="s">
        <v>589</v>
      </c>
      <c r="B38" s="79" t="s">
        <v>590</v>
      </c>
      <c r="C38" s="79" t="s">
        <v>591</v>
      </c>
      <c r="D38" s="53" t="s">
        <v>597</v>
      </c>
      <c r="E38" s="54">
        <v>7408</v>
      </c>
      <c r="F38" s="53" t="s">
        <v>2122</v>
      </c>
      <c r="G38" s="498" t="s">
        <v>593</v>
      </c>
      <c r="H38" s="453"/>
    </row>
    <row r="39" spans="1:8" ht="12.75">
      <c r="A39" s="52" t="s">
        <v>594</v>
      </c>
      <c r="B39" s="79" t="s">
        <v>595</v>
      </c>
      <c r="C39" s="79" t="s">
        <v>2198</v>
      </c>
      <c r="D39" s="53" t="s">
        <v>592</v>
      </c>
      <c r="E39" s="54">
        <v>7417</v>
      </c>
      <c r="F39" s="53" t="s">
        <v>2091</v>
      </c>
      <c r="G39" s="498" t="s">
        <v>596</v>
      </c>
      <c r="H39" s="453"/>
    </row>
    <row r="40" spans="1:8" s="30" customFormat="1" ht="12.75">
      <c r="A40" s="52" t="s">
        <v>598</v>
      </c>
      <c r="B40" s="79" t="s">
        <v>599</v>
      </c>
      <c r="C40" s="79" t="s">
        <v>600</v>
      </c>
      <c r="D40" s="53" t="s">
        <v>601</v>
      </c>
      <c r="E40" s="54">
        <v>7403</v>
      </c>
      <c r="F40" s="53" t="s">
        <v>2091</v>
      </c>
      <c r="G40" s="498" t="s">
        <v>602</v>
      </c>
      <c r="H40" s="453"/>
    </row>
    <row r="41" spans="1:8" s="30" customFormat="1" ht="13.5" thickBot="1">
      <c r="A41" s="55" t="s">
        <v>604</v>
      </c>
      <c r="B41" s="80" t="s">
        <v>605</v>
      </c>
      <c r="C41" s="80" t="s">
        <v>606</v>
      </c>
      <c r="D41" s="56" t="s">
        <v>607</v>
      </c>
      <c r="E41" s="57">
        <v>7399</v>
      </c>
      <c r="F41" s="56" t="s">
        <v>2122</v>
      </c>
      <c r="G41" s="499" t="s">
        <v>608</v>
      </c>
      <c r="H41" s="455"/>
    </row>
    <row r="42" spans="1:8" s="30" customFormat="1" ht="12.75">
      <c r="A42" s="48"/>
      <c r="B42" s="83"/>
      <c r="C42" s="83"/>
      <c r="D42" s="49"/>
      <c r="E42" s="50"/>
      <c r="F42" s="49"/>
      <c r="G42" s="49"/>
      <c r="H42" s="51"/>
    </row>
  </sheetData>
  <sheetProtection/>
  <mergeCells count="45">
    <mergeCell ref="G38:H38"/>
    <mergeCell ref="G39:H39"/>
    <mergeCell ref="G34:H34"/>
    <mergeCell ref="G35:H35"/>
    <mergeCell ref="G36:H36"/>
    <mergeCell ref="G37:H37"/>
    <mergeCell ref="D24:F24"/>
    <mergeCell ref="G41:H41"/>
    <mergeCell ref="G30:H30"/>
    <mergeCell ref="G31:H31"/>
    <mergeCell ref="G40:H40"/>
    <mergeCell ref="G28:H28"/>
    <mergeCell ref="G29:H29"/>
    <mergeCell ref="G27:H27"/>
    <mergeCell ref="G32:H32"/>
    <mergeCell ref="G33:H33"/>
    <mergeCell ref="G4:H5"/>
    <mergeCell ref="D25:F25"/>
    <mergeCell ref="B17:C17"/>
    <mergeCell ref="E17:H17"/>
    <mergeCell ref="B21:H22"/>
    <mergeCell ref="G24:H24"/>
    <mergeCell ref="G25:H25"/>
    <mergeCell ref="B19:H19"/>
    <mergeCell ref="A24:B24"/>
    <mergeCell ref="A25:B25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7:H9"/>
    <mergeCell ref="B8:D8"/>
    <mergeCell ref="A21:A22"/>
    <mergeCell ref="E11:F11"/>
    <mergeCell ref="A10:H10"/>
    <mergeCell ref="A13:H13"/>
    <mergeCell ref="A12:B12"/>
    <mergeCell ref="C12:D12"/>
    <mergeCell ref="E12:F12"/>
    <mergeCell ref="G12:H12"/>
  </mergeCells>
  <hyperlinks>
    <hyperlink ref="A2:B2" location="Overview!A1" tooltip="Go to Trail Network Overview sheet" display="Trail Network Overview"/>
    <hyperlink ref="B8:C8" r:id="rId1" display="adm.elpasoco.com/Parks/Facilitie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G7" sqref="G7:H9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1507</v>
      </c>
      <c r="B1" s="479"/>
      <c r="C1" s="480" t="s">
        <v>771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1521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43" t="s">
        <v>1508</v>
      </c>
      <c r="C4" s="29" t="s">
        <v>2119</v>
      </c>
      <c r="D4" s="483"/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/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COUNT(E28:E70)</f>
        <v>34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40400</v>
      </c>
      <c r="G7" s="487"/>
      <c r="H7" s="487"/>
    </row>
    <row r="8" spans="1:8" ht="12.75">
      <c r="A8" s="29" t="s">
        <v>2945</v>
      </c>
      <c r="B8" s="489" t="s">
        <v>2047</v>
      </c>
      <c r="C8" s="489"/>
      <c r="D8" s="489"/>
      <c r="E8" s="147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6.7</v>
      </c>
      <c r="D12" s="474"/>
      <c r="E12" s="473">
        <v>3.8</v>
      </c>
      <c r="F12" s="473"/>
      <c r="G12" s="495">
        <v>6.8</v>
      </c>
      <c r="H12" s="495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7180</v>
      </c>
      <c r="B15" s="23">
        <f>E29</f>
        <v>7205</v>
      </c>
      <c r="C15" s="24">
        <v>7180</v>
      </c>
      <c r="D15" s="24">
        <v>7460</v>
      </c>
      <c r="E15" s="24">
        <f>B15-A15</f>
        <v>25</v>
      </c>
      <c r="F15" s="24">
        <v>920</v>
      </c>
      <c r="G15" s="24">
        <v>895</v>
      </c>
      <c r="H15" s="58">
        <v>5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389</v>
      </c>
      <c r="C17" s="467"/>
      <c r="D17" s="107" t="s">
        <v>948</v>
      </c>
      <c r="E17" s="468" t="s">
        <v>1509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390</v>
      </c>
      <c r="F18" s="19"/>
      <c r="G18" s="352" t="s">
        <v>3116</v>
      </c>
      <c r="H18" s="380">
        <v>182</v>
      </c>
    </row>
    <row r="19" spans="1:8" s="7" customFormat="1" ht="12.75" customHeight="1">
      <c r="A19" s="36" t="s">
        <v>946</v>
      </c>
      <c r="B19" s="464" t="s">
        <v>1510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528" t="s">
        <v>204</v>
      </c>
      <c r="C21" s="528"/>
      <c r="D21" s="528"/>
      <c r="E21" s="528"/>
      <c r="F21" s="528"/>
      <c r="G21" s="528"/>
      <c r="H21" s="528"/>
    </row>
    <row r="22" spans="1:8" s="7" customFormat="1" ht="26.25" customHeight="1">
      <c r="A22" s="470"/>
      <c r="B22" s="464" t="s">
        <v>205</v>
      </c>
      <c r="C22" s="464"/>
      <c r="D22" s="464"/>
      <c r="E22" s="464"/>
      <c r="F22" s="464"/>
      <c r="G22" s="464"/>
      <c r="H22" s="46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27" t="s">
        <v>2083</v>
      </c>
      <c r="B25" s="527"/>
      <c r="C25" s="205" t="s">
        <v>2082</v>
      </c>
      <c r="D25" s="464" t="s">
        <v>118</v>
      </c>
      <c r="E25" s="465"/>
      <c r="F25" s="465"/>
      <c r="G25" s="466" t="s">
        <v>119</v>
      </c>
      <c r="H25" s="466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24.75" customHeight="1">
      <c r="A28" s="297" t="s">
        <v>239</v>
      </c>
      <c r="B28" s="78" t="s">
        <v>111</v>
      </c>
      <c r="C28" s="78" t="s">
        <v>112</v>
      </c>
      <c r="D28" s="298" t="s">
        <v>113</v>
      </c>
      <c r="E28" s="63">
        <v>7180</v>
      </c>
      <c r="F28" s="62" t="s">
        <v>2117</v>
      </c>
      <c r="G28" s="500" t="s">
        <v>116</v>
      </c>
      <c r="H28" s="461"/>
    </row>
    <row r="29" spans="1:8" s="30" customFormat="1" ht="12.75">
      <c r="A29" s="71" t="s">
        <v>114</v>
      </c>
      <c r="B29" s="79" t="s">
        <v>104</v>
      </c>
      <c r="C29" s="79" t="s">
        <v>105</v>
      </c>
      <c r="D29" s="72"/>
      <c r="E29" s="54">
        <v>7205</v>
      </c>
      <c r="F29" s="53" t="s">
        <v>2122</v>
      </c>
      <c r="G29" s="498"/>
      <c r="H29" s="453"/>
    </row>
    <row r="30" spans="1:8" s="30" customFormat="1" ht="12.75">
      <c r="A30" s="71" t="s">
        <v>108</v>
      </c>
      <c r="B30" s="79" t="s">
        <v>109</v>
      </c>
      <c r="C30" s="79" t="s">
        <v>110</v>
      </c>
      <c r="D30" s="72"/>
      <c r="E30" s="54">
        <v>7229</v>
      </c>
      <c r="F30" s="53" t="s">
        <v>2122</v>
      </c>
      <c r="G30" s="498"/>
      <c r="H30" s="453"/>
    </row>
    <row r="31" spans="1:8" s="30" customFormat="1" ht="12.75">
      <c r="A31" s="71" t="s">
        <v>243</v>
      </c>
      <c r="B31" s="79" t="s">
        <v>241</v>
      </c>
      <c r="C31" s="79" t="s">
        <v>242</v>
      </c>
      <c r="D31" s="72"/>
      <c r="E31" s="54">
        <v>7226</v>
      </c>
      <c r="F31" s="53" t="s">
        <v>2122</v>
      </c>
      <c r="G31" s="498"/>
      <c r="H31" s="453"/>
    </row>
    <row r="32" spans="1:8" s="30" customFormat="1" ht="12.75">
      <c r="A32" s="299" t="s">
        <v>106</v>
      </c>
      <c r="B32" s="300" t="s">
        <v>2204</v>
      </c>
      <c r="C32" s="300" t="s">
        <v>240</v>
      </c>
      <c r="D32" s="301" t="s">
        <v>107</v>
      </c>
      <c r="E32" s="302">
        <v>7186</v>
      </c>
      <c r="F32" s="303" t="s">
        <v>2122</v>
      </c>
      <c r="G32" s="525" t="s">
        <v>115</v>
      </c>
      <c r="H32" s="526"/>
    </row>
    <row r="33" spans="1:8" ht="12.75">
      <c r="A33" s="304" t="s">
        <v>244</v>
      </c>
      <c r="B33" s="81" t="s">
        <v>245</v>
      </c>
      <c r="C33" s="79" t="s">
        <v>246</v>
      </c>
      <c r="D33" s="305"/>
      <c r="E33" s="67">
        <v>7277</v>
      </c>
      <c r="F33" s="66" t="s">
        <v>2122</v>
      </c>
      <c r="G33" s="511"/>
      <c r="H33" s="512"/>
    </row>
    <row r="34" spans="1:8" ht="12.75">
      <c r="A34" s="71" t="s">
        <v>247</v>
      </c>
      <c r="B34" s="79" t="s">
        <v>248</v>
      </c>
      <c r="C34" s="79" t="s">
        <v>249</v>
      </c>
      <c r="D34" s="72"/>
      <c r="E34" s="54">
        <v>7283</v>
      </c>
      <c r="F34" s="53" t="s">
        <v>2122</v>
      </c>
      <c r="G34" s="498"/>
      <c r="H34" s="513"/>
    </row>
    <row r="35" spans="1:8" ht="12.75">
      <c r="A35" s="71" t="s">
        <v>250</v>
      </c>
      <c r="B35" s="79" t="s">
        <v>251</v>
      </c>
      <c r="C35" s="79" t="s">
        <v>252</v>
      </c>
      <c r="D35" s="72"/>
      <c r="E35" s="54">
        <v>7306</v>
      </c>
      <c r="F35" s="53" t="s">
        <v>2122</v>
      </c>
      <c r="G35" s="498" t="s">
        <v>253</v>
      </c>
      <c r="H35" s="453"/>
    </row>
    <row r="36" spans="1:8" ht="12.75">
      <c r="A36" s="71" t="s">
        <v>254</v>
      </c>
      <c r="B36" s="79" t="s">
        <v>255</v>
      </c>
      <c r="C36" s="79" t="s">
        <v>256</v>
      </c>
      <c r="D36" s="72"/>
      <c r="E36" s="54">
        <v>7279</v>
      </c>
      <c r="F36" s="53" t="s">
        <v>2122</v>
      </c>
      <c r="G36" s="498" t="s">
        <v>257</v>
      </c>
      <c r="H36" s="453"/>
    </row>
    <row r="37" spans="1:8" ht="12.75">
      <c r="A37" s="71" t="s">
        <v>258</v>
      </c>
      <c r="B37" s="79" t="s">
        <v>259</v>
      </c>
      <c r="C37" s="79" t="s">
        <v>260</v>
      </c>
      <c r="D37" s="72"/>
      <c r="E37" s="54">
        <v>7338</v>
      </c>
      <c r="F37" s="53" t="s">
        <v>2122</v>
      </c>
      <c r="G37" s="498"/>
      <c r="H37" s="453"/>
    </row>
    <row r="38" spans="1:8" ht="12.75">
      <c r="A38" s="71" t="s">
        <v>261</v>
      </c>
      <c r="B38" s="79" t="s">
        <v>262</v>
      </c>
      <c r="C38" s="79" t="s">
        <v>263</v>
      </c>
      <c r="D38" s="72"/>
      <c r="E38" s="54">
        <v>7335</v>
      </c>
      <c r="F38" s="53" t="s">
        <v>2122</v>
      </c>
      <c r="G38" s="498"/>
      <c r="H38" s="453"/>
    </row>
    <row r="39" spans="1:8" ht="12.75">
      <c r="A39" s="71" t="s">
        <v>264</v>
      </c>
      <c r="B39" s="79" t="s">
        <v>265</v>
      </c>
      <c r="C39" s="79" t="s">
        <v>2020</v>
      </c>
      <c r="D39" s="72" t="s">
        <v>266</v>
      </c>
      <c r="E39" s="54">
        <v>7441</v>
      </c>
      <c r="F39" s="53" t="s">
        <v>1068</v>
      </c>
      <c r="G39" s="498"/>
      <c r="H39" s="453"/>
    </row>
    <row r="40" spans="1:8" ht="12.75">
      <c r="A40" s="71" t="s">
        <v>267</v>
      </c>
      <c r="B40" s="79" t="s">
        <v>268</v>
      </c>
      <c r="C40" s="79" t="s">
        <v>269</v>
      </c>
      <c r="D40" s="72" t="s">
        <v>271</v>
      </c>
      <c r="E40" s="54">
        <v>7427</v>
      </c>
      <c r="F40" s="53" t="s">
        <v>2122</v>
      </c>
      <c r="G40" s="498" t="s">
        <v>270</v>
      </c>
      <c r="H40" s="453"/>
    </row>
    <row r="41" spans="1:8" ht="12.75">
      <c r="A41" s="71" t="s">
        <v>272</v>
      </c>
      <c r="B41" s="79" t="s">
        <v>273</v>
      </c>
      <c r="C41" s="79" t="s">
        <v>274</v>
      </c>
      <c r="D41" s="72" t="s">
        <v>275</v>
      </c>
      <c r="E41" s="54">
        <v>7429</v>
      </c>
      <c r="F41" s="53" t="s">
        <v>2122</v>
      </c>
      <c r="G41" s="498" t="s">
        <v>276</v>
      </c>
      <c r="H41" s="453"/>
    </row>
    <row r="42" spans="1:8" ht="12.75">
      <c r="A42" s="71" t="s">
        <v>277</v>
      </c>
      <c r="B42" s="79" t="s">
        <v>278</v>
      </c>
      <c r="C42" s="79" t="s">
        <v>45</v>
      </c>
      <c r="D42" s="72" t="s">
        <v>1523</v>
      </c>
      <c r="E42" s="54">
        <v>7460</v>
      </c>
      <c r="F42" s="53" t="s">
        <v>1068</v>
      </c>
      <c r="G42" s="498"/>
      <c r="H42" s="453"/>
    </row>
    <row r="43" spans="1:8" ht="12.75">
      <c r="A43" s="71" t="s">
        <v>46</v>
      </c>
      <c r="B43" s="79" t="s">
        <v>47</v>
      </c>
      <c r="C43" s="79" t="s">
        <v>48</v>
      </c>
      <c r="D43" s="72"/>
      <c r="E43" s="54">
        <v>7451</v>
      </c>
      <c r="F43" s="53" t="s">
        <v>2122</v>
      </c>
      <c r="G43" s="498"/>
      <c r="H43" s="453"/>
    </row>
    <row r="44" spans="1:8" ht="12.75">
      <c r="A44" s="71" t="s">
        <v>49</v>
      </c>
      <c r="B44" s="79" t="s">
        <v>50</v>
      </c>
      <c r="C44" s="79" t="s">
        <v>51</v>
      </c>
      <c r="D44" s="72"/>
      <c r="E44" s="54">
        <v>7347</v>
      </c>
      <c r="F44" s="53" t="s">
        <v>2122</v>
      </c>
      <c r="G44" s="498"/>
      <c r="H44" s="453"/>
    </row>
    <row r="45" spans="1:8" ht="12.75">
      <c r="A45" s="71" t="s">
        <v>52</v>
      </c>
      <c r="B45" s="79" t="s">
        <v>53</v>
      </c>
      <c r="C45" s="79" t="s">
        <v>54</v>
      </c>
      <c r="D45" s="72"/>
      <c r="E45" s="54">
        <v>7322</v>
      </c>
      <c r="F45" s="53" t="s">
        <v>2122</v>
      </c>
      <c r="G45" s="498"/>
      <c r="H45" s="453"/>
    </row>
    <row r="46" spans="1:8" ht="12.75">
      <c r="A46" s="71" t="s">
        <v>55</v>
      </c>
      <c r="B46" s="79" t="s">
        <v>56</v>
      </c>
      <c r="C46" s="79" t="s">
        <v>57</v>
      </c>
      <c r="D46" s="72"/>
      <c r="E46" s="54">
        <v>7347</v>
      </c>
      <c r="F46" s="53" t="s">
        <v>2122</v>
      </c>
      <c r="G46" s="498"/>
      <c r="H46" s="453"/>
    </row>
    <row r="47" spans="1:8" ht="12.75">
      <c r="A47" s="71" t="s">
        <v>58</v>
      </c>
      <c r="B47" s="79" t="s">
        <v>59</v>
      </c>
      <c r="C47" s="79" t="s">
        <v>60</v>
      </c>
      <c r="D47" s="72"/>
      <c r="E47" s="54">
        <v>7353</v>
      </c>
      <c r="F47" s="53" t="s">
        <v>2122</v>
      </c>
      <c r="G47" s="498"/>
      <c r="H47" s="453"/>
    </row>
    <row r="48" spans="1:8" ht="12.75">
      <c r="A48" s="71" t="s">
        <v>258</v>
      </c>
      <c r="B48" s="501" t="s">
        <v>2123</v>
      </c>
      <c r="C48" s="501"/>
      <c r="D48" s="501"/>
      <c r="E48" s="501"/>
      <c r="F48" s="501"/>
      <c r="G48" s="498"/>
      <c r="H48" s="453"/>
    </row>
    <row r="49" spans="1:8" ht="12.75">
      <c r="A49" s="71" t="s">
        <v>261</v>
      </c>
      <c r="B49" s="501" t="s">
        <v>2123</v>
      </c>
      <c r="C49" s="501"/>
      <c r="D49" s="501"/>
      <c r="E49" s="501"/>
      <c r="F49" s="501"/>
      <c r="G49" s="498"/>
      <c r="H49" s="453"/>
    </row>
    <row r="50" spans="1:8" ht="12.75">
      <c r="A50" s="71" t="s">
        <v>61</v>
      </c>
      <c r="B50" s="79" t="s">
        <v>62</v>
      </c>
      <c r="C50" s="79" t="s">
        <v>63</v>
      </c>
      <c r="D50" s="72"/>
      <c r="E50" s="54">
        <v>7401</v>
      </c>
      <c r="F50" s="53" t="s">
        <v>2122</v>
      </c>
      <c r="G50" s="498"/>
      <c r="H50" s="453"/>
    </row>
    <row r="51" spans="1:8" ht="12.75">
      <c r="A51" s="71" t="s">
        <v>64</v>
      </c>
      <c r="B51" s="79" t="s">
        <v>65</v>
      </c>
      <c r="C51" s="79" t="s">
        <v>66</v>
      </c>
      <c r="D51" s="72"/>
      <c r="E51" s="54">
        <v>7386</v>
      </c>
      <c r="F51" s="53" t="s">
        <v>2122</v>
      </c>
      <c r="G51" s="498"/>
      <c r="H51" s="453"/>
    </row>
    <row r="52" spans="1:8" ht="12.75">
      <c r="A52" s="71" t="s">
        <v>67</v>
      </c>
      <c r="B52" s="79" t="s">
        <v>68</v>
      </c>
      <c r="C52" s="79" t="s">
        <v>69</v>
      </c>
      <c r="D52" s="72"/>
      <c r="E52" s="54">
        <v>7407</v>
      </c>
      <c r="F52" s="53" t="s">
        <v>2122</v>
      </c>
      <c r="G52" s="498"/>
      <c r="H52" s="453"/>
    </row>
    <row r="53" spans="1:8" ht="12.75">
      <c r="A53" s="71" t="s">
        <v>70</v>
      </c>
      <c r="B53" s="79" t="s">
        <v>71</v>
      </c>
      <c r="C53" s="79" t="s">
        <v>72</v>
      </c>
      <c r="D53" s="72"/>
      <c r="E53" s="54">
        <v>7394</v>
      </c>
      <c r="F53" s="53" t="s">
        <v>2122</v>
      </c>
      <c r="G53" s="498"/>
      <c r="H53" s="453"/>
    </row>
    <row r="54" spans="1:8" ht="12.75">
      <c r="A54" s="71" t="s">
        <v>73</v>
      </c>
      <c r="B54" s="79" t="s">
        <v>74</v>
      </c>
      <c r="C54" s="79" t="s">
        <v>75</v>
      </c>
      <c r="D54" s="72" t="s">
        <v>76</v>
      </c>
      <c r="E54" s="54">
        <v>7380</v>
      </c>
      <c r="F54" s="53" t="s">
        <v>1247</v>
      </c>
      <c r="G54" s="498"/>
      <c r="H54" s="453"/>
    </row>
    <row r="55" spans="1:8" ht="12.75">
      <c r="A55" s="71" t="s">
        <v>55</v>
      </c>
      <c r="B55" s="501" t="s">
        <v>2123</v>
      </c>
      <c r="C55" s="501"/>
      <c r="D55" s="501"/>
      <c r="E55" s="501"/>
      <c r="F55" s="501"/>
      <c r="G55" s="498"/>
      <c r="H55" s="453"/>
    </row>
    <row r="56" spans="1:8" ht="12.75">
      <c r="A56" s="71" t="s">
        <v>52</v>
      </c>
      <c r="B56" s="501" t="s">
        <v>2123</v>
      </c>
      <c r="C56" s="501"/>
      <c r="D56" s="501"/>
      <c r="E56" s="501"/>
      <c r="F56" s="501"/>
      <c r="G56" s="498"/>
      <c r="H56" s="453"/>
    </row>
    <row r="57" spans="1:8" ht="12.75">
      <c r="A57" s="71" t="s">
        <v>77</v>
      </c>
      <c r="B57" s="79" t="s">
        <v>78</v>
      </c>
      <c r="C57" s="79" t="s">
        <v>79</v>
      </c>
      <c r="D57" s="79"/>
      <c r="E57" s="306">
        <v>7312</v>
      </c>
      <c r="F57" s="79" t="s">
        <v>2122</v>
      </c>
      <c r="G57" s="498"/>
      <c r="H57" s="453"/>
    </row>
    <row r="58" spans="1:8" ht="12.75">
      <c r="A58" s="71" t="s">
        <v>80</v>
      </c>
      <c r="B58" s="79" t="s">
        <v>81</v>
      </c>
      <c r="C58" s="79" t="s">
        <v>82</v>
      </c>
      <c r="D58" s="79"/>
      <c r="E58" s="306">
        <v>7285</v>
      </c>
      <c r="F58" s="79" t="s">
        <v>2122</v>
      </c>
      <c r="G58" s="498"/>
      <c r="H58" s="453"/>
    </row>
    <row r="59" spans="1:8" ht="12.75">
      <c r="A59" s="71" t="s">
        <v>83</v>
      </c>
      <c r="B59" s="79" t="s">
        <v>84</v>
      </c>
      <c r="C59" s="79" t="s">
        <v>57</v>
      </c>
      <c r="D59" s="79" t="s">
        <v>2012</v>
      </c>
      <c r="E59" s="306">
        <v>7261</v>
      </c>
      <c r="F59" s="79" t="s">
        <v>2012</v>
      </c>
      <c r="G59" s="498" t="s">
        <v>85</v>
      </c>
      <c r="H59" s="453"/>
    </row>
    <row r="60" spans="1:8" ht="12.75">
      <c r="A60" s="71" t="s">
        <v>86</v>
      </c>
      <c r="B60" s="79" t="s">
        <v>87</v>
      </c>
      <c r="C60" s="79" t="s">
        <v>88</v>
      </c>
      <c r="D60" s="79"/>
      <c r="E60" s="306">
        <v>7266</v>
      </c>
      <c r="F60" s="79" t="s">
        <v>2122</v>
      </c>
      <c r="G60" s="498"/>
      <c r="H60" s="453"/>
    </row>
    <row r="61" spans="1:8" ht="12.75">
      <c r="A61" s="71" t="s">
        <v>89</v>
      </c>
      <c r="B61" s="79" t="s">
        <v>90</v>
      </c>
      <c r="C61" s="79" t="s">
        <v>91</v>
      </c>
      <c r="D61" s="79"/>
      <c r="E61" s="306">
        <v>7271</v>
      </c>
      <c r="F61" s="79" t="s">
        <v>2122</v>
      </c>
      <c r="G61" s="498"/>
      <c r="H61" s="453"/>
    </row>
    <row r="62" spans="1:8" ht="12.75">
      <c r="A62" s="71" t="s">
        <v>244</v>
      </c>
      <c r="B62" s="501" t="s">
        <v>2123</v>
      </c>
      <c r="C62" s="501"/>
      <c r="D62" s="501"/>
      <c r="E62" s="501"/>
      <c r="F62" s="501"/>
      <c r="G62" s="498"/>
      <c r="H62" s="453"/>
    </row>
    <row r="63" spans="1:8" ht="12.75">
      <c r="A63" s="71" t="s">
        <v>247</v>
      </c>
      <c r="B63" s="501" t="s">
        <v>2123</v>
      </c>
      <c r="C63" s="501"/>
      <c r="D63" s="501"/>
      <c r="E63" s="501"/>
      <c r="F63" s="501"/>
      <c r="G63" s="498"/>
      <c r="H63" s="453"/>
    </row>
    <row r="64" spans="1:8" ht="12.75">
      <c r="A64" s="71" t="s">
        <v>92</v>
      </c>
      <c r="B64" s="79" t="s">
        <v>93</v>
      </c>
      <c r="C64" s="79" t="s">
        <v>94</v>
      </c>
      <c r="D64" s="79"/>
      <c r="E64" s="306">
        <v>7307</v>
      </c>
      <c r="F64" s="79" t="s">
        <v>2122</v>
      </c>
      <c r="G64" s="498"/>
      <c r="H64" s="453"/>
    </row>
    <row r="65" spans="1:8" ht="12.75">
      <c r="A65" s="71" t="s">
        <v>95</v>
      </c>
      <c r="B65" s="79" t="s">
        <v>96</v>
      </c>
      <c r="C65" s="79" t="s">
        <v>97</v>
      </c>
      <c r="D65" s="79"/>
      <c r="E65" s="306">
        <v>7270</v>
      </c>
      <c r="F65" s="79" t="s">
        <v>2122</v>
      </c>
      <c r="G65" s="498"/>
      <c r="H65" s="453"/>
    </row>
    <row r="66" spans="1:8" ht="12.75">
      <c r="A66" s="71" t="s">
        <v>89</v>
      </c>
      <c r="B66" s="501" t="s">
        <v>2123</v>
      </c>
      <c r="C66" s="501"/>
      <c r="D66" s="501"/>
      <c r="E66" s="501"/>
      <c r="F66" s="501"/>
      <c r="G66" s="498"/>
      <c r="H66" s="453"/>
    </row>
    <row r="67" spans="1:8" ht="12.75">
      <c r="A67" s="71" t="s">
        <v>86</v>
      </c>
      <c r="B67" s="501" t="s">
        <v>2123</v>
      </c>
      <c r="C67" s="501"/>
      <c r="D67" s="501"/>
      <c r="E67" s="501"/>
      <c r="F67" s="501"/>
      <c r="G67" s="498"/>
      <c r="H67" s="453"/>
    </row>
    <row r="68" spans="1:8" ht="12.75">
      <c r="A68" s="71" t="s">
        <v>99</v>
      </c>
      <c r="B68" s="79" t="s">
        <v>100</v>
      </c>
      <c r="C68" s="79" t="s">
        <v>101</v>
      </c>
      <c r="D68" s="79" t="s">
        <v>1757</v>
      </c>
      <c r="E68" s="306">
        <v>7252</v>
      </c>
      <c r="F68" s="79" t="s">
        <v>1757</v>
      </c>
      <c r="G68" s="498"/>
      <c r="H68" s="453"/>
    </row>
    <row r="69" spans="1:8" ht="12.75">
      <c r="A69" s="71" t="s">
        <v>98</v>
      </c>
      <c r="B69" s="79" t="s">
        <v>102</v>
      </c>
      <c r="C69" s="79" t="s">
        <v>103</v>
      </c>
      <c r="D69" s="79"/>
      <c r="E69" s="306">
        <v>7246</v>
      </c>
      <c r="F69" s="79" t="s">
        <v>2122</v>
      </c>
      <c r="G69" s="498"/>
      <c r="H69" s="453"/>
    </row>
    <row r="70" spans="1:8" s="30" customFormat="1" ht="13.5" thickBot="1">
      <c r="A70" s="307" t="s">
        <v>114</v>
      </c>
      <c r="B70" s="529" t="s">
        <v>2123</v>
      </c>
      <c r="C70" s="529"/>
      <c r="D70" s="529"/>
      <c r="E70" s="529"/>
      <c r="F70" s="529"/>
      <c r="G70" s="499" t="s">
        <v>117</v>
      </c>
      <c r="H70" s="455"/>
    </row>
    <row r="71" spans="1:8" s="30" customFormat="1" ht="12.75">
      <c r="A71" s="48"/>
      <c r="B71" s="83"/>
      <c r="C71" s="83"/>
      <c r="D71" s="49"/>
      <c r="E71" s="50"/>
      <c r="F71" s="49"/>
      <c r="G71" s="49"/>
      <c r="H71" s="51"/>
    </row>
  </sheetData>
  <sheetProtection/>
  <mergeCells count="84">
    <mergeCell ref="G61:H61"/>
    <mergeCell ref="G63:H63"/>
    <mergeCell ref="G64:H64"/>
    <mergeCell ref="G65:H65"/>
    <mergeCell ref="B48:F48"/>
    <mergeCell ref="B49:F49"/>
    <mergeCell ref="G53:H53"/>
    <mergeCell ref="G54:H54"/>
    <mergeCell ref="G51:H51"/>
    <mergeCell ref="G52:H52"/>
    <mergeCell ref="G70:H70"/>
    <mergeCell ref="G30:H30"/>
    <mergeCell ref="B70:F70"/>
    <mergeCell ref="B63:F63"/>
    <mergeCell ref="B67:F67"/>
    <mergeCell ref="G69:H69"/>
    <mergeCell ref="G68:H68"/>
    <mergeCell ref="G58:H58"/>
    <mergeCell ref="G59:H59"/>
    <mergeCell ref="G60:H60"/>
    <mergeCell ref="G67:H67"/>
    <mergeCell ref="B55:F55"/>
    <mergeCell ref="B56:F56"/>
    <mergeCell ref="G57:H57"/>
    <mergeCell ref="G62:H62"/>
    <mergeCell ref="B62:F62"/>
    <mergeCell ref="G55:H55"/>
    <mergeCell ref="G56:H56"/>
    <mergeCell ref="G66:H66"/>
    <mergeCell ref="B66:F66"/>
    <mergeCell ref="G47:H47"/>
    <mergeCell ref="G48:H48"/>
    <mergeCell ref="G49:H49"/>
    <mergeCell ref="G50:H50"/>
    <mergeCell ref="G43:H43"/>
    <mergeCell ref="G44:H44"/>
    <mergeCell ref="G45:H45"/>
    <mergeCell ref="G46:H46"/>
    <mergeCell ref="A21:A22"/>
    <mergeCell ref="E11:F11"/>
    <mergeCell ref="B21:H21"/>
    <mergeCell ref="B22:H22"/>
    <mergeCell ref="G42:H42"/>
    <mergeCell ref="G37:H37"/>
    <mergeCell ref="G38:H38"/>
    <mergeCell ref="G39:H39"/>
    <mergeCell ref="G40:H40"/>
    <mergeCell ref="G35:H35"/>
    <mergeCell ref="A10:H10"/>
    <mergeCell ref="A13:H13"/>
    <mergeCell ref="A12:B12"/>
    <mergeCell ref="C12:D12"/>
    <mergeCell ref="E12:F12"/>
    <mergeCell ref="G12:H12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7:H9"/>
    <mergeCell ref="G4:H5"/>
    <mergeCell ref="D25:F25"/>
    <mergeCell ref="B17:C17"/>
    <mergeCell ref="E17:H17"/>
    <mergeCell ref="G24:H24"/>
    <mergeCell ref="G25:H25"/>
    <mergeCell ref="B19:H19"/>
    <mergeCell ref="A24:B24"/>
    <mergeCell ref="A25:B25"/>
    <mergeCell ref="B8:D8"/>
    <mergeCell ref="G36:H36"/>
    <mergeCell ref="G41:H41"/>
    <mergeCell ref="D24:F24"/>
    <mergeCell ref="G33:H33"/>
    <mergeCell ref="G34:H34"/>
    <mergeCell ref="G28:H28"/>
    <mergeCell ref="G31:H31"/>
    <mergeCell ref="G27:H27"/>
    <mergeCell ref="G29:H29"/>
    <mergeCell ref="G32:H32"/>
  </mergeCells>
  <hyperlinks>
    <hyperlink ref="A2:B2" location="Overview!A1" tooltip="Go to Trail Network Overview sheet" display="Trail Network Overview"/>
    <hyperlink ref="B8:C8" r:id="rId1" display="adm.elpasoco.com/Parks/Facilities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335</v>
      </c>
      <c r="B1" s="479"/>
      <c r="C1" s="480" t="s">
        <v>336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619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158" t="s">
        <v>403</v>
      </c>
      <c r="C4" s="29" t="s">
        <v>2119</v>
      </c>
      <c r="D4" s="483" t="s">
        <v>1596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29"/>
      <c r="D5" s="483" t="s">
        <v>2522</v>
      </c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COUNT(E28:E36)</f>
        <v>9</v>
      </c>
      <c r="C6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40040</v>
      </c>
      <c r="G7" s="487"/>
      <c r="H7" s="487"/>
    </row>
    <row r="8" spans="1:8" ht="12.75">
      <c r="A8" s="105" t="s">
        <v>2945</v>
      </c>
      <c r="B8" s="489" t="s">
        <v>2605</v>
      </c>
      <c r="C8" s="489"/>
      <c r="D8" s="188"/>
      <c r="E8" s="188"/>
      <c r="F8" s="122" t="s">
        <v>690</v>
      </c>
      <c r="G8" s="487"/>
      <c r="H8" s="487"/>
    </row>
    <row r="9" spans="1:8" ht="13.5" thickBot="1">
      <c r="A9" s="39"/>
      <c r="B9" s="77"/>
      <c r="C9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3.2</v>
      </c>
      <c r="D12" s="474"/>
      <c r="E12" s="473">
        <v>2.9</v>
      </c>
      <c r="F12" s="473"/>
      <c r="G12" s="161"/>
      <c r="H12" s="167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6745</v>
      </c>
      <c r="B15" s="23">
        <f>E36</f>
        <v>6906</v>
      </c>
      <c r="C15" s="24">
        <v>6745</v>
      </c>
      <c r="D15" s="24">
        <v>6972</v>
      </c>
      <c r="E15" s="24">
        <f>B15-A15</f>
        <v>161</v>
      </c>
      <c r="F15" s="24">
        <v>398</v>
      </c>
      <c r="G15" s="24">
        <v>237</v>
      </c>
      <c r="H15" s="58">
        <v>3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616</v>
      </c>
      <c r="C17" s="467"/>
      <c r="D17" s="107" t="s">
        <v>948</v>
      </c>
      <c r="E17" s="468" t="s">
        <v>617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796</v>
      </c>
      <c r="F18" s="19"/>
      <c r="G18" s="352" t="s">
        <v>3116</v>
      </c>
      <c r="H18" s="380">
        <v>158</v>
      </c>
    </row>
    <row r="19" spans="1:8" s="7" customFormat="1" ht="12.75" customHeight="1">
      <c r="A19" s="36" t="s">
        <v>946</v>
      </c>
      <c r="B19" s="464" t="s">
        <v>290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12.75" customHeight="1">
      <c r="A21" s="470" t="s">
        <v>947</v>
      </c>
      <c r="B21" s="534"/>
      <c r="C21" s="534"/>
      <c r="D21" s="534"/>
      <c r="E21" s="534"/>
      <c r="F21" s="534"/>
      <c r="G21" s="534"/>
      <c r="H21" s="534"/>
    </row>
    <row r="22" spans="1:8" s="7" customFormat="1" ht="12.75">
      <c r="A22" s="470"/>
      <c r="B22" s="534"/>
      <c r="C22" s="534"/>
      <c r="D22" s="534"/>
      <c r="E22" s="534"/>
      <c r="F22" s="534"/>
      <c r="G22" s="534"/>
      <c r="H22" s="534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s="164" customFormat="1" ht="12.75">
      <c r="A25" s="535" t="s">
        <v>2079</v>
      </c>
      <c r="B25" s="535"/>
      <c r="C25" s="159" t="s">
        <v>2079</v>
      </c>
      <c r="D25" s="464" t="s">
        <v>1007</v>
      </c>
      <c r="E25" s="468"/>
      <c r="F25" s="468"/>
      <c r="G25" s="468" t="s">
        <v>1008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297" t="s">
        <v>2401</v>
      </c>
      <c r="B28" s="298" t="s">
        <v>2397</v>
      </c>
      <c r="C28" s="298" t="s">
        <v>2398</v>
      </c>
      <c r="D28" s="298" t="s">
        <v>2399</v>
      </c>
      <c r="E28" s="63">
        <v>6745</v>
      </c>
      <c r="F28" s="62" t="s">
        <v>2122</v>
      </c>
      <c r="G28" s="532" t="s">
        <v>2400</v>
      </c>
      <c r="H28" s="533"/>
    </row>
    <row r="29" spans="1:8" s="30" customFormat="1" ht="12.75">
      <c r="A29" s="71" t="s">
        <v>2409</v>
      </c>
      <c r="B29" s="72" t="s">
        <v>2410</v>
      </c>
      <c r="C29" s="72" t="s">
        <v>2411</v>
      </c>
      <c r="D29" s="72" t="s">
        <v>2412</v>
      </c>
      <c r="E29" s="54">
        <v>6894</v>
      </c>
      <c r="F29" s="53" t="s">
        <v>2122</v>
      </c>
      <c r="G29" s="530" t="s">
        <v>2413</v>
      </c>
      <c r="H29" s="531"/>
    </row>
    <row r="30" spans="1:8" s="30" customFormat="1" ht="12.75">
      <c r="A30" s="71" t="s">
        <v>2414</v>
      </c>
      <c r="B30" s="72" t="s">
        <v>2415</v>
      </c>
      <c r="C30" s="72" t="s">
        <v>2416</v>
      </c>
      <c r="D30" s="72" t="s">
        <v>2417</v>
      </c>
      <c r="E30" s="54">
        <v>6918</v>
      </c>
      <c r="F30" s="53" t="s">
        <v>1253</v>
      </c>
      <c r="G30" s="530" t="s">
        <v>2418</v>
      </c>
      <c r="H30" s="531"/>
    </row>
    <row r="31" spans="1:8" s="30" customFormat="1" ht="12.75">
      <c r="A31" s="71" t="s">
        <v>2429</v>
      </c>
      <c r="B31" s="72" t="s">
        <v>1613</v>
      </c>
      <c r="C31" s="72" t="s">
        <v>1614</v>
      </c>
      <c r="D31" s="72" t="s">
        <v>2407</v>
      </c>
      <c r="E31" s="54">
        <v>6920</v>
      </c>
      <c r="F31" s="53" t="s">
        <v>2122</v>
      </c>
      <c r="G31" s="530" t="s">
        <v>2408</v>
      </c>
      <c r="H31" s="531"/>
    </row>
    <row r="32" spans="1:8" s="30" customFormat="1" ht="12.75">
      <c r="A32" s="52" t="s">
        <v>2428</v>
      </c>
      <c r="B32" s="79" t="s">
        <v>2419</v>
      </c>
      <c r="C32" s="79" t="s">
        <v>2420</v>
      </c>
      <c r="D32" s="53" t="s">
        <v>1611</v>
      </c>
      <c r="E32" s="54">
        <v>6897</v>
      </c>
      <c r="F32" s="53" t="s">
        <v>2122</v>
      </c>
      <c r="G32" s="498" t="s">
        <v>2421</v>
      </c>
      <c r="H32" s="453"/>
    </row>
    <row r="33" spans="1:8" s="30" customFormat="1" ht="12.75">
      <c r="A33" s="71" t="s">
        <v>2422</v>
      </c>
      <c r="B33" s="72" t="s">
        <v>2423</v>
      </c>
      <c r="C33" s="72" t="s">
        <v>2424</v>
      </c>
      <c r="D33" s="72" t="s">
        <v>2425</v>
      </c>
      <c r="E33" s="54">
        <v>6929</v>
      </c>
      <c r="F33" s="53" t="s">
        <v>1253</v>
      </c>
      <c r="G33" s="530" t="s">
        <v>2426</v>
      </c>
      <c r="H33" s="531"/>
    </row>
    <row r="34" spans="1:8" s="30" customFormat="1" ht="12.75">
      <c r="A34" s="71" t="s">
        <v>2427</v>
      </c>
      <c r="B34" s="72" t="s">
        <v>2430</v>
      </c>
      <c r="C34" s="72" t="s">
        <v>2431</v>
      </c>
      <c r="D34" s="72" t="s">
        <v>2432</v>
      </c>
      <c r="E34" s="54">
        <v>6969</v>
      </c>
      <c r="F34" s="53" t="s">
        <v>2122</v>
      </c>
      <c r="G34" s="530" t="s">
        <v>2433</v>
      </c>
      <c r="H34" s="531"/>
    </row>
    <row r="35" spans="1:8" s="30" customFormat="1" ht="12.75">
      <c r="A35" s="71" t="s">
        <v>2439</v>
      </c>
      <c r="B35" s="72" t="s">
        <v>2434</v>
      </c>
      <c r="C35" s="72" t="s">
        <v>2435</v>
      </c>
      <c r="D35" s="72" t="s">
        <v>2436</v>
      </c>
      <c r="E35" s="54">
        <v>6952</v>
      </c>
      <c r="F35" s="53" t="s">
        <v>2122</v>
      </c>
      <c r="G35" s="530" t="s">
        <v>2437</v>
      </c>
      <c r="H35" s="531"/>
    </row>
    <row r="36" spans="1:8" s="30" customFormat="1" ht="13.5" thickBot="1">
      <c r="A36" s="55" t="s">
        <v>2438</v>
      </c>
      <c r="B36" s="73" t="s">
        <v>2440</v>
      </c>
      <c r="C36" s="73" t="s">
        <v>2441</v>
      </c>
      <c r="D36" s="56" t="s">
        <v>2442</v>
      </c>
      <c r="E36" s="56">
        <v>6906</v>
      </c>
      <c r="F36" s="56" t="s">
        <v>2122</v>
      </c>
      <c r="G36" s="499" t="s">
        <v>1009</v>
      </c>
      <c r="H36" s="455"/>
    </row>
    <row r="37" spans="1:8" s="30" customFormat="1" ht="12.75">
      <c r="A37" s="48"/>
      <c r="B37" s="83"/>
      <c r="C37" s="83"/>
      <c r="D37" s="49"/>
      <c r="E37" s="50"/>
      <c r="F37" s="49"/>
      <c r="G37" s="49"/>
      <c r="H37" s="51"/>
    </row>
  </sheetData>
  <sheetProtection/>
  <mergeCells count="39">
    <mergeCell ref="B17:C17"/>
    <mergeCell ref="G7:H9"/>
    <mergeCell ref="E11:F11"/>
    <mergeCell ref="A10:H10"/>
    <mergeCell ref="A13:H13"/>
    <mergeCell ref="A12:B12"/>
    <mergeCell ref="C12:D12"/>
    <mergeCell ref="E12:F12"/>
    <mergeCell ref="B8:C8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G4:H5"/>
    <mergeCell ref="G31:H31"/>
    <mergeCell ref="G30:H30"/>
    <mergeCell ref="E17:H17"/>
    <mergeCell ref="B21:H22"/>
    <mergeCell ref="G24:H24"/>
    <mergeCell ref="B19:H19"/>
    <mergeCell ref="A24:B24"/>
    <mergeCell ref="A21:A22"/>
    <mergeCell ref="D24:F24"/>
    <mergeCell ref="A25:B25"/>
    <mergeCell ref="D25:F25"/>
    <mergeCell ref="G25:H25"/>
    <mergeCell ref="G35:H35"/>
    <mergeCell ref="G27:H27"/>
    <mergeCell ref="G36:H36"/>
    <mergeCell ref="G28:H28"/>
    <mergeCell ref="G34:H34"/>
    <mergeCell ref="G32:H32"/>
    <mergeCell ref="G33:H33"/>
    <mergeCell ref="G29:H29"/>
  </mergeCells>
  <hyperlinks>
    <hyperlink ref="A2:B2" location="Overview!A1" tooltip="Go to Trail Network Overview sheet" display="Trail Network Overview"/>
    <hyperlink ref="B8:C8" r:id="rId1" display="springsgov tbriargat"/>
    <hyperlink ref="D4:E4" location="ResearchPkwy!A1" display="Research Pkwy Path"/>
    <hyperlink ref="D5:E5" location="SkyWoodA!A1" display="Skyline Woodmen Austin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E17" sqref="E17:H17"/>
    </sheetView>
  </sheetViews>
  <sheetFormatPr defaultColWidth="9.140625" defaultRowHeight="12.75"/>
  <cols>
    <col min="1" max="1" width="10.421875" style="0" bestFit="1" customWidth="1"/>
    <col min="2" max="2" width="10.140625" style="0" bestFit="1" customWidth="1"/>
    <col min="3" max="3" width="12.140625" style="1" bestFit="1" customWidth="1"/>
    <col min="4" max="4" width="16.421875" style="0" bestFit="1" customWidth="1"/>
    <col min="5" max="5" width="8.00390625" style="0" bestFit="1" customWidth="1"/>
    <col min="6" max="6" width="15.140625" style="0" bestFit="1" customWidth="1"/>
    <col min="7" max="7" width="9.8515625" style="0" customWidth="1"/>
    <col min="8" max="8" width="32.421875" style="0" customWidth="1"/>
  </cols>
  <sheetData>
    <row r="1" spans="1:8" ht="24" customHeight="1">
      <c r="A1" s="478" t="s">
        <v>2541</v>
      </c>
      <c r="B1" s="479"/>
      <c r="C1" s="480" t="s">
        <v>334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 t="s">
        <v>1511</v>
      </c>
      <c r="D2" s="484"/>
      <c r="E2" s="484"/>
      <c r="F2" s="484"/>
      <c r="G2" s="484"/>
      <c r="H2" s="484"/>
    </row>
    <row r="3" spans="1:8" ht="12.75">
      <c r="A3" s="8"/>
      <c r="B3" s="6"/>
      <c r="C3" s="485"/>
      <c r="D3" s="465"/>
      <c r="E3" s="465"/>
      <c r="F3" s="465"/>
      <c r="G3" s="465"/>
      <c r="H3" s="465"/>
    </row>
    <row r="4" spans="1:9" ht="12.75" customHeight="1">
      <c r="A4" s="105" t="s">
        <v>2098</v>
      </c>
      <c r="B4" s="41" t="s">
        <v>393</v>
      </c>
      <c r="C4" s="29" t="s">
        <v>2119</v>
      </c>
      <c r="D4" s="483" t="s">
        <v>2856</v>
      </c>
      <c r="E4" s="483"/>
      <c r="F4" s="29" t="s">
        <v>2124</v>
      </c>
      <c r="G4" s="486"/>
      <c r="H4" s="486"/>
      <c r="I4" s="30"/>
    </row>
    <row r="5" spans="1:9" ht="12.75">
      <c r="A5" s="39"/>
      <c r="B5" s="38"/>
      <c r="C5" s="39"/>
      <c r="D5" s="483" t="s">
        <v>618</v>
      </c>
      <c r="E5" s="483"/>
      <c r="F5" s="124"/>
      <c r="G5" s="486"/>
      <c r="H5" s="486"/>
      <c r="I5" s="30"/>
    </row>
    <row r="6" spans="1:8" ht="12.75">
      <c r="A6" s="29" t="s">
        <v>2114</v>
      </c>
      <c r="B6" s="77">
        <f>COUNT(E28:E45)</f>
        <v>18</v>
      </c>
      <c r="C6"/>
      <c r="D6" s="483" t="s">
        <v>2540</v>
      </c>
      <c r="E6" s="483"/>
      <c r="F6" s="105" t="s">
        <v>2080</v>
      </c>
      <c r="G6" s="27"/>
      <c r="H6" s="27"/>
    </row>
    <row r="7" spans="1:8" ht="12.75">
      <c r="A7" s="39"/>
      <c r="B7" s="152"/>
      <c r="C7" s="124"/>
      <c r="D7" s="124"/>
      <c r="E7" s="147"/>
      <c r="F7" s="153">
        <v>40076</v>
      </c>
      <c r="G7" s="487"/>
      <c r="H7" s="487"/>
    </row>
    <row r="8" spans="1:8" ht="12.75">
      <c r="A8" s="105" t="s">
        <v>2945</v>
      </c>
      <c r="B8" s="489" t="s">
        <v>2606</v>
      </c>
      <c r="C8" s="489"/>
      <c r="D8" s="188"/>
      <c r="E8" s="188"/>
      <c r="F8" s="122" t="s">
        <v>690</v>
      </c>
      <c r="G8" s="487"/>
      <c r="H8" s="487"/>
    </row>
    <row r="9" spans="1:8" ht="13.5" thickBot="1">
      <c r="A9" s="39"/>
      <c r="B9" s="538" t="s">
        <v>2607</v>
      </c>
      <c r="C9" s="538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2" t="s">
        <v>935</v>
      </c>
    </row>
    <row r="12" spans="1:8" ht="13.5" thickBot="1">
      <c r="A12" s="473"/>
      <c r="B12" s="473"/>
      <c r="C12" s="473">
        <v>9.8</v>
      </c>
      <c r="D12" s="474"/>
      <c r="E12" s="473">
        <v>6.5</v>
      </c>
      <c r="F12" s="473"/>
      <c r="G12" s="161"/>
      <c r="H12" s="162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6" t="s">
        <v>2108</v>
      </c>
    </row>
    <row r="15" spans="1:8" s="7" customFormat="1" ht="12.75">
      <c r="A15" s="23">
        <f>E28</f>
        <v>6281</v>
      </c>
      <c r="B15" s="23">
        <f>E45</f>
        <v>6933</v>
      </c>
      <c r="C15" s="24">
        <v>6281</v>
      </c>
      <c r="D15" s="24">
        <v>6933</v>
      </c>
      <c r="E15" s="24">
        <f>B15-A15</f>
        <v>652</v>
      </c>
      <c r="F15" s="24">
        <v>1025</v>
      </c>
      <c r="G15" s="24"/>
      <c r="H15" s="58">
        <v>2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1454</v>
      </c>
      <c r="C17" s="467"/>
      <c r="D17" s="107" t="s">
        <v>948</v>
      </c>
      <c r="E17" s="468" t="s">
        <v>1505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382</v>
      </c>
      <c r="F18" s="19" t="s">
        <v>383</v>
      </c>
      <c r="G18" s="181" t="s">
        <v>384</v>
      </c>
      <c r="H18" s="19" t="s">
        <v>385</v>
      </c>
    </row>
    <row r="19" spans="1:8" s="7" customFormat="1" ht="12.75" customHeight="1">
      <c r="A19" s="36" t="s">
        <v>946</v>
      </c>
      <c r="B19" s="464" t="s">
        <v>1506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352" t="s">
        <v>3116</v>
      </c>
      <c r="H20" s="380">
        <v>173</v>
      </c>
    </row>
    <row r="21" spans="1:8" s="7" customFormat="1" ht="12.75" customHeight="1">
      <c r="A21" s="470" t="s">
        <v>947</v>
      </c>
      <c r="B21" s="537" t="s">
        <v>386</v>
      </c>
      <c r="C21" s="537"/>
      <c r="D21" s="537"/>
      <c r="E21" s="537"/>
      <c r="F21" s="537"/>
      <c r="G21" s="537"/>
      <c r="H21" s="537"/>
    </row>
    <row r="22" spans="1:8" s="7" customFormat="1" ht="12.75">
      <c r="A22" s="470"/>
      <c r="B22" s="537"/>
      <c r="C22" s="537"/>
      <c r="D22" s="537"/>
      <c r="E22" s="537"/>
      <c r="F22" s="537"/>
      <c r="G22" s="537"/>
      <c r="H22" s="537"/>
    </row>
    <row r="23" ht="13.5" thickBot="1"/>
    <row r="24" spans="1:8" ht="13.5" thickBot="1">
      <c r="A24" s="462" t="s">
        <v>941</v>
      </c>
      <c r="B24" s="462"/>
      <c r="C24" s="110" t="s">
        <v>942</v>
      </c>
      <c r="D24" s="462" t="s">
        <v>943</v>
      </c>
      <c r="E24" s="462"/>
      <c r="F24" s="462"/>
      <c r="G24" s="462" t="s">
        <v>944</v>
      </c>
      <c r="H24" s="462"/>
    </row>
    <row r="25" spans="1:8" ht="12.75">
      <c r="A25" s="536" t="s">
        <v>2078</v>
      </c>
      <c r="B25" s="536"/>
      <c r="C25" s="195" t="s">
        <v>930</v>
      </c>
      <c r="D25" s="464" t="s">
        <v>380</v>
      </c>
      <c r="E25" s="465"/>
      <c r="F25" s="465"/>
      <c r="G25" s="468" t="s">
        <v>381</v>
      </c>
      <c r="H25" s="468"/>
    </row>
    <row r="26" ht="13.5" thickBot="1"/>
    <row r="27" spans="1:8" s="3" customFormat="1" ht="13.5" thickBot="1">
      <c r="A27" s="4" t="s">
        <v>2091</v>
      </c>
      <c r="B27" s="4" t="s">
        <v>2088</v>
      </c>
      <c r="C27" s="5" t="s">
        <v>2087</v>
      </c>
      <c r="D27" s="4" t="s">
        <v>2125</v>
      </c>
      <c r="E27" s="4" t="s">
        <v>2090</v>
      </c>
      <c r="F27" s="4" t="s">
        <v>2086</v>
      </c>
      <c r="G27" s="458" t="s">
        <v>2111</v>
      </c>
      <c r="H27" s="459"/>
    </row>
    <row r="28" spans="1:8" s="30" customFormat="1" ht="12.75">
      <c r="A28" s="61" t="s">
        <v>1302</v>
      </c>
      <c r="B28" s="78" t="s">
        <v>1303</v>
      </c>
      <c r="C28" s="78" t="s">
        <v>1304</v>
      </c>
      <c r="D28" s="62" t="s">
        <v>1293</v>
      </c>
      <c r="E28" s="63">
        <v>6281</v>
      </c>
      <c r="F28" s="62" t="s">
        <v>2122</v>
      </c>
      <c r="G28" s="500" t="s">
        <v>1305</v>
      </c>
      <c r="H28" s="461"/>
    </row>
    <row r="29" spans="1:8" s="30" customFormat="1" ht="12.75">
      <c r="A29" s="52" t="s">
        <v>1306</v>
      </c>
      <c r="B29" s="79" t="s">
        <v>1307</v>
      </c>
      <c r="C29" s="79" t="s">
        <v>1308</v>
      </c>
      <c r="D29" s="53" t="s">
        <v>1309</v>
      </c>
      <c r="E29" s="54">
        <v>6297</v>
      </c>
      <c r="F29" s="53" t="s">
        <v>2091</v>
      </c>
      <c r="G29" s="498" t="s">
        <v>1310</v>
      </c>
      <c r="H29" s="453"/>
    </row>
    <row r="30" spans="1:8" s="30" customFormat="1" ht="12.75">
      <c r="A30" s="52" t="s">
        <v>1311</v>
      </c>
      <c r="B30" s="79" t="s">
        <v>1312</v>
      </c>
      <c r="C30" s="79" t="s">
        <v>1313</v>
      </c>
      <c r="D30" s="53" t="s">
        <v>1319</v>
      </c>
      <c r="E30" s="54">
        <v>6330</v>
      </c>
      <c r="F30" s="53" t="s">
        <v>2091</v>
      </c>
      <c r="G30" s="498" t="s">
        <v>1314</v>
      </c>
      <c r="H30" s="453"/>
    </row>
    <row r="31" spans="1:8" s="30" customFormat="1" ht="12.75">
      <c r="A31" s="52" t="s">
        <v>1315</v>
      </c>
      <c r="B31" s="79" t="s">
        <v>1316</v>
      </c>
      <c r="C31" s="79" t="s">
        <v>1317</v>
      </c>
      <c r="D31" s="53" t="s">
        <v>1318</v>
      </c>
      <c r="E31" s="54">
        <v>6326</v>
      </c>
      <c r="F31" s="53" t="s">
        <v>2091</v>
      </c>
      <c r="G31" s="498" t="s">
        <v>1320</v>
      </c>
      <c r="H31" s="453"/>
    </row>
    <row r="32" spans="1:8" s="30" customFormat="1" ht="12.75">
      <c r="A32" s="52" t="s">
        <v>3065</v>
      </c>
      <c r="B32" s="79" t="s">
        <v>1321</v>
      </c>
      <c r="C32" s="79" t="s">
        <v>1322</v>
      </c>
      <c r="D32" s="53" t="s">
        <v>1323</v>
      </c>
      <c r="E32" s="54">
        <v>6401</v>
      </c>
      <c r="F32" s="53" t="s">
        <v>2091</v>
      </c>
      <c r="G32" s="498" t="s">
        <v>1324</v>
      </c>
      <c r="H32" s="453"/>
    </row>
    <row r="33" spans="1:8" s="30" customFormat="1" ht="12.75">
      <c r="A33" s="52" t="s">
        <v>3064</v>
      </c>
      <c r="B33" s="79" t="s">
        <v>1325</v>
      </c>
      <c r="C33" s="79" t="s">
        <v>1326</v>
      </c>
      <c r="D33" s="53" t="s">
        <v>1327</v>
      </c>
      <c r="E33" s="54">
        <v>6434</v>
      </c>
      <c r="F33" s="53" t="s">
        <v>2091</v>
      </c>
      <c r="G33" s="498" t="s">
        <v>1328</v>
      </c>
      <c r="H33" s="453"/>
    </row>
    <row r="34" spans="1:8" s="30" customFormat="1" ht="12.75">
      <c r="A34" s="52" t="s">
        <v>3063</v>
      </c>
      <c r="B34" s="79" t="s">
        <v>3066</v>
      </c>
      <c r="C34" s="79" t="s">
        <v>3067</v>
      </c>
      <c r="D34" s="53" t="s">
        <v>3068</v>
      </c>
      <c r="E34" s="54">
        <v>6412</v>
      </c>
      <c r="F34" s="53" t="s">
        <v>2122</v>
      </c>
      <c r="G34" s="498" t="s">
        <v>3069</v>
      </c>
      <c r="H34" s="453"/>
    </row>
    <row r="35" spans="1:8" s="30" customFormat="1" ht="12.75">
      <c r="A35" s="52" t="s">
        <v>716</v>
      </c>
      <c r="B35" s="79" t="s">
        <v>3070</v>
      </c>
      <c r="C35" s="79" t="s">
        <v>3071</v>
      </c>
      <c r="D35" s="53" t="s">
        <v>3072</v>
      </c>
      <c r="E35" s="54">
        <v>6456</v>
      </c>
      <c r="F35" s="53" t="s">
        <v>2122</v>
      </c>
      <c r="G35" s="498" t="s">
        <v>3073</v>
      </c>
      <c r="H35" s="453"/>
    </row>
    <row r="36" spans="1:8" s="30" customFormat="1" ht="12.75">
      <c r="A36" s="52" t="s">
        <v>3074</v>
      </c>
      <c r="B36" s="79" t="s">
        <v>3075</v>
      </c>
      <c r="C36" s="79" t="s">
        <v>3076</v>
      </c>
      <c r="D36" s="53" t="s">
        <v>3077</v>
      </c>
      <c r="E36" s="54">
        <v>6488</v>
      </c>
      <c r="F36" s="53" t="s">
        <v>2091</v>
      </c>
      <c r="G36" s="498" t="s">
        <v>3078</v>
      </c>
      <c r="H36" s="453"/>
    </row>
    <row r="37" spans="1:8" s="30" customFormat="1" ht="12.75">
      <c r="A37" s="52" t="s">
        <v>3079</v>
      </c>
      <c r="B37" s="79" t="s">
        <v>3080</v>
      </c>
      <c r="C37" s="79" t="s">
        <v>2475</v>
      </c>
      <c r="D37" s="53" t="s">
        <v>1469</v>
      </c>
      <c r="E37" s="54">
        <v>6500</v>
      </c>
      <c r="F37" s="53" t="s">
        <v>2122</v>
      </c>
      <c r="G37" s="498" t="s">
        <v>3081</v>
      </c>
      <c r="H37" s="453"/>
    </row>
    <row r="38" spans="1:8" s="30" customFormat="1" ht="12.75">
      <c r="A38" s="52" t="s">
        <v>3082</v>
      </c>
      <c r="B38" s="79" t="s">
        <v>1470</v>
      </c>
      <c r="C38" s="79" t="s">
        <v>1471</v>
      </c>
      <c r="D38" s="53" t="s">
        <v>1472</v>
      </c>
      <c r="E38" s="54">
        <v>6493</v>
      </c>
      <c r="F38" s="53" t="s">
        <v>2122</v>
      </c>
      <c r="G38" s="498" t="s">
        <v>1473</v>
      </c>
      <c r="H38" s="453"/>
    </row>
    <row r="39" spans="1:8" s="30" customFormat="1" ht="12.75">
      <c r="A39" s="52" t="s">
        <v>1474</v>
      </c>
      <c r="B39" s="79" t="s">
        <v>1475</v>
      </c>
      <c r="C39" s="79" t="s">
        <v>1476</v>
      </c>
      <c r="D39" s="53" t="s">
        <v>717</v>
      </c>
      <c r="E39" s="54">
        <v>6567</v>
      </c>
      <c r="F39" s="53" t="s">
        <v>2091</v>
      </c>
      <c r="G39" s="498" t="s">
        <v>1477</v>
      </c>
      <c r="H39" s="453"/>
    </row>
    <row r="40" spans="1:8" s="30" customFormat="1" ht="26.25" customHeight="1">
      <c r="A40" s="52" t="s">
        <v>1478</v>
      </c>
      <c r="B40" s="79" t="s">
        <v>1479</v>
      </c>
      <c r="C40" s="79" t="s">
        <v>1480</v>
      </c>
      <c r="D40" s="53" t="s">
        <v>1481</v>
      </c>
      <c r="E40" s="54">
        <v>6585</v>
      </c>
      <c r="F40" s="53" t="s">
        <v>2122</v>
      </c>
      <c r="G40" s="498" t="s">
        <v>1482</v>
      </c>
      <c r="H40" s="453"/>
    </row>
    <row r="41" spans="1:8" s="30" customFormat="1" ht="12.75">
      <c r="A41" s="52" t="s">
        <v>1483</v>
      </c>
      <c r="B41" s="79" t="s">
        <v>1950</v>
      </c>
      <c r="C41" s="79" t="s">
        <v>1484</v>
      </c>
      <c r="D41" s="53" t="s">
        <v>1485</v>
      </c>
      <c r="E41" s="54">
        <v>6613</v>
      </c>
      <c r="F41" s="53" t="s">
        <v>2122</v>
      </c>
      <c r="G41" s="498" t="s">
        <v>1486</v>
      </c>
      <c r="H41" s="453"/>
    </row>
    <row r="42" spans="1:8" s="30" customFormat="1" ht="12.75">
      <c r="A42" s="52" t="s">
        <v>1493</v>
      </c>
      <c r="B42" s="79" t="s">
        <v>1487</v>
      </c>
      <c r="C42" s="79" t="s">
        <v>1488</v>
      </c>
      <c r="D42" s="53" t="s">
        <v>1057</v>
      </c>
      <c r="E42" s="54">
        <v>6709</v>
      </c>
      <c r="F42" s="53" t="s">
        <v>2122</v>
      </c>
      <c r="G42" s="498" t="s">
        <v>1489</v>
      </c>
      <c r="H42" s="453"/>
    </row>
    <row r="43" spans="1:8" s="30" customFormat="1" ht="12.75">
      <c r="A43" s="52" t="s">
        <v>1494</v>
      </c>
      <c r="B43" s="79" t="s">
        <v>2474</v>
      </c>
      <c r="C43" s="79" t="s">
        <v>1490</v>
      </c>
      <c r="D43" s="53" t="s">
        <v>1491</v>
      </c>
      <c r="E43" s="54">
        <v>6733</v>
      </c>
      <c r="F43" s="53" t="s">
        <v>2122</v>
      </c>
      <c r="G43" s="498" t="s">
        <v>1492</v>
      </c>
      <c r="H43" s="453"/>
    </row>
    <row r="44" spans="1:8" s="30" customFormat="1" ht="26.25" customHeight="1">
      <c r="A44" s="52" t="s">
        <v>1495</v>
      </c>
      <c r="B44" s="79" t="s">
        <v>1496</v>
      </c>
      <c r="C44" s="79" t="s">
        <v>1497</v>
      </c>
      <c r="D44" s="53" t="s">
        <v>1498</v>
      </c>
      <c r="E44" s="54">
        <v>6812</v>
      </c>
      <c r="F44" s="53" t="s">
        <v>1253</v>
      </c>
      <c r="G44" s="498" t="s">
        <v>1499</v>
      </c>
      <c r="H44" s="453"/>
    </row>
    <row r="45" spans="1:8" s="30" customFormat="1" ht="13.5" thickBot="1">
      <c r="A45" s="55" t="s">
        <v>1500</v>
      </c>
      <c r="B45" s="80" t="s">
        <v>1501</v>
      </c>
      <c r="C45" s="80" t="s">
        <v>1502</v>
      </c>
      <c r="D45" s="80" t="s">
        <v>1503</v>
      </c>
      <c r="E45" s="308">
        <v>6933</v>
      </c>
      <c r="F45" s="80" t="s">
        <v>2122</v>
      </c>
      <c r="G45" s="499" t="s">
        <v>1504</v>
      </c>
      <c r="H45" s="455"/>
    </row>
    <row r="46" spans="1:8" s="30" customFormat="1" ht="12.75">
      <c r="A46" s="48"/>
      <c r="B46" s="83"/>
      <c r="C46" s="83"/>
      <c r="D46" s="49"/>
      <c r="E46" s="50"/>
      <c r="F46" s="49"/>
      <c r="G46" s="49"/>
      <c r="H46" s="51"/>
    </row>
  </sheetData>
  <sheetProtection/>
  <mergeCells count="50">
    <mergeCell ref="G44:H44"/>
    <mergeCell ref="G38:H38"/>
    <mergeCell ref="G39:H39"/>
    <mergeCell ref="G40:H40"/>
    <mergeCell ref="G41:H41"/>
    <mergeCell ref="G24:H24"/>
    <mergeCell ref="G30:H30"/>
    <mergeCell ref="G31:H31"/>
    <mergeCell ref="G32:H32"/>
    <mergeCell ref="G33:H33"/>
    <mergeCell ref="B19:H19"/>
    <mergeCell ref="A24:B24"/>
    <mergeCell ref="A21:A22"/>
    <mergeCell ref="D24:F24"/>
    <mergeCell ref="G4:H5"/>
    <mergeCell ref="B17:C17"/>
    <mergeCell ref="E17:H17"/>
    <mergeCell ref="B21:H22"/>
    <mergeCell ref="A13:H13"/>
    <mergeCell ref="B9:C9"/>
    <mergeCell ref="A12:B12"/>
    <mergeCell ref="C12:D12"/>
    <mergeCell ref="E12:F12"/>
    <mergeCell ref="A1:B1"/>
    <mergeCell ref="A11:B11"/>
    <mergeCell ref="C11:D11"/>
    <mergeCell ref="A2:B2"/>
    <mergeCell ref="C1:H1"/>
    <mergeCell ref="C3:H3"/>
    <mergeCell ref="D4:E4"/>
    <mergeCell ref="C2:H2"/>
    <mergeCell ref="D5:E5"/>
    <mergeCell ref="A10:H10"/>
    <mergeCell ref="A25:B25"/>
    <mergeCell ref="D6:E6"/>
    <mergeCell ref="G7:H9"/>
    <mergeCell ref="E11:F11"/>
    <mergeCell ref="B8:C8"/>
    <mergeCell ref="D25:F25"/>
    <mergeCell ref="G25:H25"/>
    <mergeCell ref="G45:H45"/>
    <mergeCell ref="G28:H28"/>
    <mergeCell ref="G27:H27"/>
    <mergeCell ref="G29:H29"/>
    <mergeCell ref="G34:H34"/>
    <mergeCell ref="G36:H36"/>
    <mergeCell ref="G37:H37"/>
    <mergeCell ref="G35:H35"/>
    <mergeCell ref="G42:H42"/>
    <mergeCell ref="G43:H43"/>
  </mergeCells>
  <hyperlinks>
    <hyperlink ref="A2:B2" location="Overview!A1" tooltip="Go to Trail Network Overview sheet" display="Trail Network Overview"/>
    <hyperlink ref="D5:E5" location="ResearchPkwy!A1" display="Research Pkwy"/>
    <hyperlink ref="B8:C8" r:id="rId1" display="springsgov tcottcrk.htm"/>
    <hyperlink ref="B9:C9" r:id="rId2" display="Wayfinding cottonwood.pdf"/>
    <hyperlink ref="D4:E4" location="Homestead!A1" display="Homestead Trail"/>
    <hyperlink ref="D6:E6" location="SantaFeM!A1" display="Santa Fe Trail M"/>
  </hyperlinks>
  <printOptions/>
  <pageMargins left="1" right="0.75" top="0.75" bottom="0.75" header="0.5" footer="0.5"/>
  <pageSetup fitToHeight="1" fitToWidth="1" horizontalDpi="600" verticalDpi="600" orientation="portrait" r:id="rId3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7">
      <selection activeCell="H41" sqref="H41"/>
    </sheetView>
  </sheetViews>
  <sheetFormatPr defaultColWidth="9.140625" defaultRowHeight="12.75"/>
  <cols>
    <col min="1" max="1" width="11.57421875" style="0" customWidth="1"/>
    <col min="2" max="2" width="10.140625" style="0" bestFit="1" customWidth="1"/>
    <col min="3" max="3" width="12.140625" style="1" bestFit="1" customWidth="1"/>
    <col min="4" max="4" width="16.7109375" style="0" customWidth="1"/>
    <col min="5" max="5" width="8.00390625" style="0" bestFit="1" customWidth="1"/>
    <col min="6" max="6" width="15.140625" style="0" bestFit="1" customWidth="1"/>
    <col min="7" max="7" width="8.140625" style="0" bestFit="1" customWidth="1"/>
    <col min="8" max="8" width="28.8515625" style="0" customWidth="1"/>
  </cols>
  <sheetData>
    <row r="1" spans="1:8" ht="24" customHeight="1">
      <c r="A1" s="478" t="s">
        <v>328</v>
      </c>
      <c r="B1" s="479"/>
      <c r="C1" s="480" t="s">
        <v>1286</v>
      </c>
      <c r="D1" s="481"/>
      <c r="E1" s="481"/>
      <c r="F1" s="481"/>
      <c r="G1" s="481"/>
      <c r="H1" s="481"/>
    </row>
    <row r="2" spans="1:8" ht="26.25" customHeight="1">
      <c r="A2" s="483" t="s">
        <v>928</v>
      </c>
      <c r="B2" s="483"/>
      <c r="C2" s="480"/>
      <c r="D2" s="484"/>
      <c r="E2" s="484"/>
      <c r="F2" s="484"/>
      <c r="G2" s="484"/>
      <c r="H2" s="484"/>
    </row>
    <row r="3" spans="1:8" ht="12.75">
      <c r="A3" s="8"/>
      <c r="B3" s="6"/>
      <c r="C3" s="109"/>
      <c r="D3" s="22"/>
      <c r="E3" s="22"/>
      <c r="F3" s="22"/>
      <c r="G3" s="22"/>
      <c r="H3" s="22"/>
    </row>
    <row r="4" spans="1:9" ht="12.75">
      <c r="A4" s="105" t="s">
        <v>2098</v>
      </c>
      <c r="B4" s="41" t="s">
        <v>392</v>
      </c>
      <c r="C4" s="29" t="s">
        <v>2119</v>
      </c>
      <c r="D4" s="483" t="s">
        <v>1287</v>
      </c>
      <c r="E4" s="483"/>
      <c r="F4" s="29" t="s">
        <v>2124</v>
      </c>
      <c r="G4" s="542"/>
      <c r="H4" s="542"/>
      <c r="I4" s="30"/>
    </row>
    <row r="5" spans="1:9" ht="12.75">
      <c r="A5" s="39"/>
      <c r="B5" s="44"/>
      <c r="C5" s="39"/>
      <c r="D5" s="2"/>
      <c r="E5" s="2"/>
      <c r="F5" s="39"/>
      <c r="G5" s="542"/>
      <c r="H5" s="542"/>
      <c r="I5" s="30"/>
    </row>
    <row r="6" spans="1:9" ht="12.75">
      <c r="A6" s="29" t="s">
        <v>2114</v>
      </c>
      <c r="B6" s="77">
        <f>COUNT(E27:E40)</f>
        <v>12</v>
      </c>
      <c r="C6" s="39"/>
      <c r="D6" s="2"/>
      <c r="E6" s="151"/>
      <c r="F6" s="145" t="s">
        <v>2080</v>
      </c>
      <c r="G6" s="27"/>
      <c r="H6" s="27"/>
      <c r="I6" s="30"/>
    </row>
    <row r="7" spans="1:9" ht="12.75">
      <c r="A7" s="39"/>
      <c r="B7" s="77"/>
      <c r="C7" s="39"/>
      <c r="D7" s="2"/>
      <c r="E7" s="151"/>
      <c r="F7" s="153">
        <v>40008</v>
      </c>
      <c r="G7" s="487"/>
      <c r="H7" s="487"/>
      <c r="I7" s="30"/>
    </row>
    <row r="8" spans="1:9" ht="12.75">
      <c r="A8" s="29" t="s">
        <v>2945</v>
      </c>
      <c r="B8" s="545" t="s">
        <v>1205</v>
      </c>
      <c r="C8" s="545"/>
      <c r="D8" s="184"/>
      <c r="E8" s="184"/>
      <c r="F8" s="122" t="s">
        <v>690</v>
      </c>
      <c r="G8" s="487"/>
      <c r="H8" s="487"/>
      <c r="I8" s="30"/>
    </row>
    <row r="9" spans="1:8" ht="13.5" thickBot="1">
      <c r="A9" s="39"/>
      <c r="B9" s="185"/>
      <c r="C9" s="185"/>
      <c r="D9" s="185"/>
      <c r="E9" s="185"/>
      <c r="F9" s="123"/>
      <c r="G9" s="488"/>
      <c r="H9" s="488"/>
    </row>
    <row r="10" spans="1:8" ht="12.75">
      <c r="A10" s="490" t="s">
        <v>938</v>
      </c>
      <c r="B10" s="491"/>
      <c r="C10" s="491"/>
      <c r="D10" s="491"/>
      <c r="E10" s="491"/>
      <c r="F10" s="491"/>
      <c r="G10" s="491"/>
      <c r="H10" s="492"/>
    </row>
    <row r="11" spans="1:8" ht="13.5" thickBot="1">
      <c r="A11" s="493" t="s">
        <v>2100</v>
      </c>
      <c r="B11" s="494"/>
      <c r="C11" s="471" t="s">
        <v>2101</v>
      </c>
      <c r="D11" s="472"/>
      <c r="E11" s="472" t="s">
        <v>2102</v>
      </c>
      <c r="F11" s="472"/>
      <c r="G11" s="103"/>
      <c r="H11" s="114" t="s">
        <v>935</v>
      </c>
    </row>
    <row r="12" spans="1:8" ht="13.5" thickBot="1">
      <c r="A12" s="473"/>
      <c r="B12" s="473"/>
      <c r="C12" s="473">
        <v>3.1</v>
      </c>
      <c r="D12" s="474"/>
      <c r="E12" s="473">
        <v>2.5</v>
      </c>
      <c r="F12" s="473"/>
      <c r="G12" s="161"/>
      <c r="H12" s="166"/>
    </row>
    <row r="13" spans="1:8" ht="12.75">
      <c r="A13" s="475" t="s">
        <v>939</v>
      </c>
      <c r="B13" s="476"/>
      <c r="C13" s="476"/>
      <c r="D13" s="476"/>
      <c r="E13" s="476"/>
      <c r="F13" s="476"/>
      <c r="G13" s="476"/>
      <c r="H13" s="477"/>
    </row>
    <row r="14" spans="1:8" ht="13.5" thickBot="1">
      <c r="A14" s="13" t="s">
        <v>2103</v>
      </c>
      <c r="B14" s="14" t="s">
        <v>2104</v>
      </c>
      <c r="C14" s="15" t="s">
        <v>2105</v>
      </c>
      <c r="D14" s="14" t="s">
        <v>2106</v>
      </c>
      <c r="E14" s="14" t="s">
        <v>2107</v>
      </c>
      <c r="F14" s="14" t="s">
        <v>940</v>
      </c>
      <c r="G14" s="14" t="s">
        <v>949</v>
      </c>
      <c r="H14" s="115" t="s">
        <v>2108</v>
      </c>
    </row>
    <row r="15" spans="1:8" s="7" customFormat="1" ht="12.75">
      <c r="A15" s="23">
        <f>E27</f>
        <v>5623</v>
      </c>
      <c r="B15" s="23">
        <f>E40</f>
        <v>5824</v>
      </c>
      <c r="C15" s="24">
        <f>E27</f>
        <v>5623</v>
      </c>
      <c r="D15" s="24">
        <f>E40</f>
        <v>5824</v>
      </c>
      <c r="E15" s="24">
        <f>B15-A15</f>
        <v>201</v>
      </c>
      <c r="F15" s="24">
        <v>255</v>
      </c>
      <c r="G15" s="24">
        <v>54</v>
      </c>
      <c r="H15" s="58">
        <v>1</v>
      </c>
    </row>
    <row r="16" spans="1:8" s="7" customFormat="1" ht="12.75">
      <c r="A16" s="21"/>
      <c r="B16" s="21"/>
      <c r="C16" s="18"/>
      <c r="D16" s="19"/>
      <c r="E16" s="19"/>
      <c r="F16" s="19"/>
      <c r="G16" s="19"/>
      <c r="H16" s="19"/>
    </row>
    <row r="17" spans="1:8" s="7" customFormat="1" ht="12.75" customHeight="1">
      <c r="A17" s="36" t="s">
        <v>945</v>
      </c>
      <c r="B17" s="467" t="s">
        <v>762</v>
      </c>
      <c r="C17" s="467"/>
      <c r="D17" s="107" t="s">
        <v>948</v>
      </c>
      <c r="E17" s="468" t="s">
        <v>761</v>
      </c>
      <c r="F17" s="468"/>
      <c r="G17" s="468"/>
      <c r="H17" s="468"/>
    </row>
    <row r="18" spans="1:8" s="7" customFormat="1" ht="12.75">
      <c r="A18" s="21"/>
      <c r="B18" s="21"/>
      <c r="C18" s="18"/>
      <c r="D18" s="107" t="s">
        <v>2115</v>
      </c>
      <c r="E18" s="181" t="s">
        <v>763</v>
      </c>
      <c r="F18" s="19"/>
      <c r="G18" s="352" t="s">
        <v>3116</v>
      </c>
      <c r="H18" s="380">
        <v>152</v>
      </c>
    </row>
    <row r="19" spans="1:8" s="7" customFormat="1" ht="12.75" customHeight="1">
      <c r="A19" s="36" t="s">
        <v>946</v>
      </c>
      <c r="B19" s="464" t="s">
        <v>1290</v>
      </c>
      <c r="C19" s="464"/>
      <c r="D19" s="464"/>
      <c r="E19" s="464"/>
      <c r="F19" s="464"/>
      <c r="G19" s="464"/>
      <c r="H19" s="464"/>
    </row>
    <row r="20" spans="1:8" s="7" customFormat="1" ht="12.75">
      <c r="A20" s="21"/>
      <c r="B20" s="21"/>
      <c r="C20" s="18"/>
      <c r="D20" s="19"/>
      <c r="E20" s="19"/>
      <c r="F20" s="19"/>
      <c r="G20" s="19"/>
      <c r="H20" s="19"/>
    </row>
    <row r="21" spans="1:8" s="7" customFormat="1" ht="26.25" customHeight="1">
      <c r="A21" s="36" t="s">
        <v>947</v>
      </c>
      <c r="B21" s="464" t="s">
        <v>2542</v>
      </c>
      <c r="C21" s="464"/>
      <c r="D21" s="464"/>
      <c r="E21" s="464"/>
      <c r="F21" s="464"/>
      <c r="G21" s="464"/>
      <c r="H21" s="464"/>
    </row>
    <row r="22" ht="13.5" thickBot="1"/>
    <row r="23" spans="1:8" ht="13.5" thickBot="1">
      <c r="A23" s="541" t="s">
        <v>941</v>
      </c>
      <c r="B23" s="541"/>
      <c r="C23" s="106" t="s">
        <v>942</v>
      </c>
      <c r="D23" s="541" t="s">
        <v>943</v>
      </c>
      <c r="E23" s="541"/>
      <c r="F23" s="541"/>
      <c r="G23" s="539" t="s">
        <v>944</v>
      </c>
      <c r="H23" s="540"/>
    </row>
    <row r="24" spans="1:8" ht="12.75">
      <c r="A24" s="544" t="s">
        <v>2078</v>
      </c>
      <c r="B24" s="544"/>
      <c r="C24" s="108" t="s">
        <v>930</v>
      </c>
      <c r="D24" s="464" t="s">
        <v>1288</v>
      </c>
      <c r="E24" s="464"/>
      <c r="F24" s="464"/>
      <c r="G24" s="543" t="s">
        <v>1289</v>
      </c>
      <c r="H24" s="543"/>
    </row>
    <row r="25" ht="13.5" thickBot="1"/>
    <row r="26" spans="1:8" s="3" customFormat="1" ht="13.5" thickBot="1">
      <c r="A26" s="4" t="s">
        <v>2091</v>
      </c>
      <c r="B26" s="4" t="s">
        <v>2088</v>
      </c>
      <c r="C26" s="5" t="s">
        <v>2087</v>
      </c>
      <c r="D26" s="4" t="s">
        <v>2125</v>
      </c>
      <c r="E26" s="4" t="s">
        <v>2090</v>
      </c>
      <c r="F26" s="4" t="s">
        <v>2086</v>
      </c>
      <c r="G26" s="458" t="s">
        <v>2111</v>
      </c>
      <c r="H26" s="459"/>
    </row>
    <row r="27" spans="1:8" s="30" customFormat="1" ht="12.75">
      <c r="A27" s="61" t="s">
        <v>1225</v>
      </c>
      <c r="B27" s="78" t="s">
        <v>1226</v>
      </c>
      <c r="C27" s="78" t="s">
        <v>1227</v>
      </c>
      <c r="D27" s="62" t="s">
        <v>1228</v>
      </c>
      <c r="E27" s="63">
        <v>5623</v>
      </c>
      <c r="F27" s="62" t="s">
        <v>2122</v>
      </c>
      <c r="G27" s="500" t="s">
        <v>1234</v>
      </c>
      <c r="H27" s="461"/>
    </row>
    <row r="28" spans="1:8" ht="12.75">
      <c r="A28" s="52" t="s">
        <v>1229</v>
      </c>
      <c r="B28" s="79" t="s">
        <v>1230</v>
      </c>
      <c r="C28" s="79" t="s">
        <v>1231</v>
      </c>
      <c r="D28" s="53" t="s">
        <v>1232</v>
      </c>
      <c r="E28" s="54">
        <v>5637</v>
      </c>
      <c r="F28" s="53" t="s">
        <v>2122</v>
      </c>
      <c r="G28" s="498" t="s">
        <v>1233</v>
      </c>
      <c r="H28" s="513"/>
    </row>
    <row r="29" spans="1:8" ht="25.5" customHeight="1">
      <c r="A29" s="309" t="s">
        <v>1235</v>
      </c>
      <c r="B29" s="79" t="s">
        <v>1236</v>
      </c>
      <c r="C29" s="79" t="s">
        <v>1237</v>
      </c>
      <c r="D29" s="310" t="s">
        <v>1206</v>
      </c>
      <c r="E29" s="54">
        <v>5635</v>
      </c>
      <c r="F29" s="310" t="s">
        <v>2117</v>
      </c>
      <c r="G29" s="498" t="s">
        <v>1207</v>
      </c>
      <c r="H29" s="453"/>
    </row>
    <row r="30" spans="1:8" s="30" customFormat="1" ht="12.75">
      <c r="A30" s="52" t="s">
        <v>1238</v>
      </c>
      <c r="B30" s="79" t="s">
        <v>1239</v>
      </c>
      <c r="C30" s="79" t="s">
        <v>1240</v>
      </c>
      <c r="D30" s="53" t="s">
        <v>1241</v>
      </c>
      <c r="E30" s="54">
        <v>5645</v>
      </c>
      <c r="F30" s="53" t="s">
        <v>2122</v>
      </c>
      <c r="G30" s="498" t="s">
        <v>1242</v>
      </c>
      <c r="H30" s="453"/>
    </row>
    <row r="31" spans="1:8" s="30" customFormat="1" ht="12.75">
      <c r="A31" s="52" t="s">
        <v>1243</v>
      </c>
      <c r="B31" s="79" t="s">
        <v>1244</v>
      </c>
      <c r="C31" s="79" t="s">
        <v>1245</v>
      </c>
      <c r="D31" s="53" t="s">
        <v>1246</v>
      </c>
      <c r="E31" s="54">
        <v>5659</v>
      </c>
      <c r="F31" s="53" t="s">
        <v>1247</v>
      </c>
      <c r="G31" s="498" t="s">
        <v>1248</v>
      </c>
      <c r="H31" s="453"/>
    </row>
    <row r="32" spans="1:8" ht="12.75">
      <c r="A32" s="65" t="s">
        <v>1249</v>
      </c>
      <c r="B32" s="81" t="s">
        <v>1250</v>
      </c>
      <c r="C32" s="79" t="s">
        <v>1251</v>
      </c>
      <c r="D32" s="66" t="s">
        <v>1252</v>
      </c>
      <c r="E32" s="67">
        <v>5692</v>
      </c>
      <c r="F32" s="66" t="s">
        <v>1253</v>
      </c>
      <c r="G32" s="511" t="s">
        <v>1254</v>
      </c>
      <c r="H32" s="512"/>
    </row>
    <row r="33" spans="1:8" ht="12.75">
      <c r="A33" s="65" t="s">
        <v>1255</v>
      </c>
      <c r="B33" s="81" t="s">
        <v>1256</v>
      </c>
      <c r="C33" s="79" t="s">
        <v>1257</v>
      </c>
      <c r="D33" s="66" t="s">
        <v>1258</v>
      </c>
      <c r="E33" s="67">
        <v>5706</v>
      </c>
      <c r="F33" s="66" t="s">
        <v>2122</v>
      </c>
      <c r="G33" s="511" t="s">
        <v>1259</v>
      </c>
      <c r="H33" s="512"/>
    </row>
    <row r="34" spans="1:8" ht="12.75">
      <c r="A34" s="65" t="s">
        <v>1260</v>
      </c>
      <c r="B34" s="79" t="s">
        <v>1261</v>
      </c>
      <c r="C34" s="79" t="s">
        <v>1262</v>
      </c>
      <c r="D34" s="79" t="s">
        <v>1263</v>
      </c>
      <c r="E34" s="306">
        <v>5710</v>
      </c>
      <c r="F34" s="79" t="s">
        <v>1247</v>
      </c>
      <c r="G34" s="511" t="s">
        <v>1264</v>
      </c>
      <c r="H34" s="512"/>
    </row>
    <row r="35" spans="1:8" ht="26.25" customHeight="1">
      <c r="A35" s="52" t="s">
        <v>1265</v>
      </c>
      <c r="B35" s="79" t="s">
        <v>1268</v>
      </c>
      <c r="C35" s="79" t="s">
        <v>1266</v>
      </c>
      <c r="D35" s="53" t="s">
        <v>1267</v>
      </c>
      <c r="E35" s="54">
        <v>5720</v>
      </c>
      <c r="F35" s="53" t="s">
        <v>2122</v>
      </c>
      <c r="G35" s="498" t="s">
        <v>1285</v>
      </c>
      <c r="H35" s="453"/>
    </row>
    <row r="36" spans="1:8" ht="12.75">
      <c r="A36" s="52" t="s">
        <v>1260</v>
      </c>
      <c r="B36" s="501" t="s">
        <v>2123</v>
      </c>
      <c r="C36" s="501"/>
      <c r="D36" s="501"/>
      <c r="E36" s="501"/>
      <c r="F36" s="501"/>
      <c r="G36" s="498" t="s">
        <v>1269</v>
      </c>
      <c r="H36" s="453"/>
    </row>
    <row r="37" spans="1:8" ht="12.75">
      <c r="A37" s="52" t="s">
        <v>1255</v>
      </c>
      <c r="B37" s="501" t="s">
        <v>2123</v>
      </c>
      <c r="C37" s="501"/>
      <c r="D37" s="501"/>
      <c r="E37" s="501"/>
      <c r="F37" s="501"/>
      <c r="G37" s="498" t="s">
        <v>1270</v>
      </c>
      <c r="H37" s="453"/>
    </row>
    <row r="38" spans="1:8" ht="12.75">
      <c r="A38" s="52" t="s">
        <v>1182</v>
      </c>
      <c r="B38" s="79" t="s">
        <v>1271</v>
      </c>
      <c r="C38" s="79" t="s">
        <v>1272</v>
      </c>
      <c r="D38" s="53" t="s">
        <v>1273</v>
      </c>
      <c r="E38" s="54">
        <v>5718</v>
      </c>
      <c r="F38" s="53" t="s">
        <v>2117</v>
      </c>
      <c r="G38" s="498" t="s">
        <v>1274</v>
      </c>
      <c r="H38" s="453"/>
    </row>
    <row r="39" spans="1:8" ht="12.75">
      <c r="A39" s="52" t="s">
        <v>1275</v>
      </c>
      <c r="B39" s="79" t="s">
        <v>1276</v>
      </c>
      <c r="C39" s="79" t="s">
        <v>1277</v>
      </c>
      <c r="D39" s="53" t="s">
        <v>1278</v>
      </c>
      <c r="E39" s="54">
        <v>5776</v>
      </c>
      <c r="F39" s="53" t="s">
        <v>2091</v>
      </c>
      <c r="G39" s="498" t="s">
        <v>1279</v>
      </c>
      <c r="H39" s="453"/>
    </row>
    <row r="40" spans="1:8" s="30" customFormat="1" ht="13.5" thickBot="1">
      <c r="A40" s="55" t="s">
        <v>1280</v>
      </c>
      <c r="B40" s="80" t="s">
        <v>1281</v>
      </c>
      <c r="C40" s="80" t="s">
        <v>1282</v>
      </c>
      <c r="D40" s="56" t="s">
        <v>1283</v>
      </c>
      <c r="E40" s="57">
        <v>5824</v>
      </c>
      <c r="F40" s="56" t="s">
        <v>2122</v>
      </c>
      <c r="G40" s="499" t="s">
        <v>1284</v>
      </c>
      <c r="H40" s="455"/>
    </row>
    <row r="41" spans="1:8" s="30" customFormat="1" ht="12.75">
      <c r="A41" s="48"/>
      <c r="B41" s="83"/>
      <c r="C41" s="83"/>
      <c r="D41" s="49"/>
      <c r="E41" s="50"/>
      <c r="F41" s="49"/>
      <c r="G41" s="49"/>
      <c r="H41" s="51"/>
    </row>
  </sheetData>
  <sheetProtection/>
  <mergeCells count="43">
    <mergeCell ref="B8:C8"/>
    <mergeCell ref="A10:H10"/>
    <mergeCell ref="G39:H39"/>
    <mergeCell ref="G35:H35"/>
    <mergeCell ref="G34:H34"/>
    <mergeCell ref="G30:H30"/>
    <mergeCell ref="G31:H31"/>
    <mergeCell ref="G36:H36"/>
    <mergeCell ref="G26:H26"/>
    <mergeCell ref="B21:H21"/>
    <mergeCell ref="D24:F24"/>
    <mergeCell ref="A23:B23"/>
    <mergeCell ref="A13:H13"/>
    <mergeCell ref="E17:H17"/>
    <mergeCell ref="B19:H19"/>
    <mergeCell ref="A24:B24"/>
    <mergeCell ref="G40:H40"/>
    <mergeCell ref="G24:H24"/>
    <mergeCell ref="G32:H32"/>
    <mergeCell ref="G33:H33"/>
    <mergeCell ref="G29:H29"/>
    <mergeCell ref="G28:H28"/>
    <mergeCell ref="G27:H27"/>
    <mergeCell ref="A1:B1"/>
    <mergeCell ref="A11:B11"/>
    <mergeCell ref="C11:D11"/>
    <mergeCell ref="E11:F11"/>
    <mergeCell ref="C1:H1"/>
    <mergeCell ref="D4:E4"/>
    <mergeCell ref="A2:B2"/>
    <mergeCell ref="C2:H2"/>
    <mergeCell ref="G4:H5"/>
    <mergeCell ref="G7:H9"/>
    <mergeCell ref="B37:F37"/>
    <mergeCell ref="G37:H37"/>
    <mergeCell ref="G38:H38"/>
    <mergeCell ref="B36:F36"/>
    <mergeCell ref="A12:B12"/>
    <mergeCell ref="C12:D12"/>
    <mergeCell ref="E12:F12"/>
    <mergeCell ref="G23:H23"/>
    <mergeCell ref="B17:C17"/>
    <mergeCell ref="D23:F23"/>
  </mergeCells>
  <hyperlinks>
    <hyperlink ref="A2:B2" location="Overview!A1" tooltip="Go to Trail Network Overview sheets" display="Trail Network Overview"/>
    <hyperlink ref="D4:E4" location="SantaFeS!A1" display="Santa Fe S Trail"/>
    <hyperlink ref="B8:E9" r:id="rId1" display="Crews Gulch Map"/>
  </hyperlinks>
  <printOptions/>
  <pageMargins left="1" right="0.75" top="0.75" bottom="0.75" header="0.5" footer="0.5"/>
  <pageSetup fitToHeight="1" fitToWidth="1" horizontalDpi="600" verticalDpi="600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GeoBiking.org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GeoBiking CO_CS Trail Descriptions</dc:title>
  <dc:subject/>
  <dc:creator>Robert Prehn</dc:creator>
  <cp:keywords>GPS Biking GIS</cp:keywords>
  <dc:description/>
  <cp:lastModifiedBy>rlp</cp:lastModifiedBy>
  <cp:lastPrinted>2016-08-15T01:43:10Z</cp:lastPrinted>
  <dcterms:created xsi:type="dcterms:W3CDTF">2005-05-24T17:26:35Z</dcterms:created>
  <dcterms:modified xsi:type="dcterms:W3CDTF">2016-08-15T01:43:29Z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