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GPS\Bicycle\CO_DS\"/>
    </mc:Choice>
  </mc:AlternateContent>
  <xr:revisionPtr revIDLastSave="0" documentId="13_ncr:1_{59E0009D-7E04-4FB9-AE8E-CBD6413B6B53}" xr6:coauthVersionLast="45" xr6:coauthVersionMax="45" xr10:uidLastSave="{00000000-0000-0000-0000-000000000000}"/>
  <bookViews>
    <workbookView xWindow="5310" yWindow="1290" windowWidth="19890" windowHeight="13635" tabRatio="876" xr2:uid="{00000000-000D-0000-FFFF-FFFF00000000}"/>
  </bookViews>
  <sheets>
    <sheet name="Overview" sheetId="30" r:id="rId1"/>
    <sheet name="AlamedaPkwy" sheetId="55" r:id="rId2"/>
    <sheet name="AuroraPwrCon" sheetId="45" r:id="rId3"/>
    <sheet name="AuroraRes" sheetId="42" r:id="rId4"/>
    <sheet name="BaldwinGulch" sheetId="76" r:id="rId5"/>
    <sheet name="BearCr" sheetId="4" r:id="rId6"/>
    <sheet name="BigDryMid" sheetId="64" r:id="rId7"/>
    <sheet name="BigDryS" sheetId="40" r:id="rId8"/>
    <sheet name="C470" sheetId="6" r:id="rId9"/>
    <sheet name="CastlePinesP" sheetId="80" r:id="rId10"/>
    <sheet name="CathyJohnson" sheetId="54" r:id="rId11"/>
    <sheet name="CheeseRanch" sheetId="68" r:id="rId12"/>
    <sheet name="CherryCrN" sheetId="19" r:id="rId13"/>
    <sheet name="CherryCrS" sheetId="7" r:id="rId14"/>
    <sheet name="Columbine" sheetId="69" r:id="rId15"/>
    <sheet name="CoyoteSong" sheetId="52" r:id="rId16"/>
    <sheet name="DanParkP" sheetId="82" r:id="rId17"/>
    <sheet name="DeerCrCanyon" sheetId="57" r:id="rId18"/>
    <sheet name="DouglasEW" sheetId="75" r:id="rId19"/>
    <sheet name="DutchLilly" sheetId="71" r:id="rId20"/>
    <sheet name="Evergreen" sheetId="81" r:id="rId21"/>
    <sheet name="EverGreenGP" sheetId="88" r:id="rId22"/>
    <sheet name="GoldLine" sheetId="79" r:id="rId23"/>
    <sheet name="GoldSmithHam" sheetId="38" r:id="rId24"/>
    <sheet name="GrandView" sheetId="65" r:id="rId25"/>
    <sheet name="GrazingElk" sheetId="53" r:id="rId26"/>
    <sheet name="GreenMtnE" sheetId="56" r:id="rId27"/>
    <sheet name="HappyCanyon" sheetId="61" r:id="rId28"/>
    <sheet name="HaydenGreenMtn" sheetId="21" r:id="rId29"/>
    <sheet name="HiddenMesa" sheetId="60" r:id="rId30"/>
    <sheet name="HighlineEast" sheetId="22" r:id="rId31"/>
    <sheet name="HighlineCentral" sheetId="8" r:id="rId32"/>
    <sheet name="HighlineWest" sheetId="9" r:id="rId33"/>
    <sheet name="KiplingPky" sheetId="72" r:id="rId34"/>
    <sheet name="LairOBear" sheetId="83" r:id="rId35"/>
    <sheet name="LakewoodSloan" sheetId="35" r:id="rId36"/>
    <sheet name="LeeDadGulch" sheetId="28" r:id="rId37"/>
    <sheet name="LittleDryQ" sheetId="41" r:id="rId38"/>
    <sheet name="MarcyGBD" sheetId="62" r:id="rId39"/>
    <sheet name="MineralAve" sheetId="70" r:id="rId40"/>
    <sheet name="MtCarbonL" sheetId="85" r:id="rId41"/>
    <sheet name="MtFalcon" sheetId="58" r:id="rId42"/>
    <sheet name="NewlinGulch" sheetId="48" r:id="rId43"/>
    <sheet name="ParkerW" sheetId="49" r:id="rId44"/>
    <sheet name="PineryLoopT" sheetId="86" r:id="rId45"/>
    <sheet name="PineyCrSam" sheetId="34" r:id="rId46"/>
    <sheet name="PlatteSouth" sheetId="27" r:id="rId47"/>
    <sheet name="ReDakotaSlide" sheetId="50" r:id="rId48"/>
    <sheet name="SmokyHillRd" sheetId="44" r:id="rId49"/>
    <sheet name="SmokyRamble" sheetId="46" r:id="rId50"/>
    <sheet name="STableMtn" sheetId="87" r:id="rId51"/>
    <sheet name="SpringFootDad" sheetId="26" r:id="rId52"/>
    <sheet name="SulphurGCon" sheetId="47" r:id="rId53"/>
    <sheet name="SulphurGulch" sheetId="33" r:id="rId54"/>
    <sheet name="TollGateCr" sheetId="12" r:id="rId55"/>
    <sheet name="TwoBrandCG" sheetId="78" r:id="rId56"/>
    <sheet name="UnNamedCr" sheetId="43" r:id="rId57"/>
    <sheet name="ValleyView" sheetId="51" r:id="rId58"/>
    <sheet name="Vista" sheetId="66" r:id="rId59"/>
    <sheet name="WatertonCnyn" sheetId="32" r:id="rId60"/>
    <sheet name="WeaverGQ" sheetId="84" r:id="rId61"/>
    <sheet name="WeirSanderson" sheetId="10" r:id="rId62"/>
    <sheet name="WesterlySpillway" sheetId="11" r:id="rId63"/>
    <sheet name="WetCatTail" sheetId="39" r:id="rId64"/>
    <sheet name="WildCatBluffs" sheetId="67" r:id="rId65"/>
    <sheet name="WillowLone" sheetId="31" r:id="rId66"/>
    <sheet name="RTD" sheetId="74" r:id="rId67"/>
    <sheet name="Coverage" sheetId="77" r:id="rId6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40" l="1"/>
  <c r="A14" i="40" l="1"/>
  <c r="B6" i="88" l="1"/>
  <c r="F22" i="30" s="1"/>
  <c r="B15" i="88"/>
  <c r="A15" i="88"/>
  <c r="J22" i="30"/>
  <c r="I22" i="30"/>
  <c r="H22" i="30"/>
  <c r="E22" i="30"/>
  <c r="D22" i="30"/>
  <c r="C22" i="30"/>
  <c r="B22" i="30"/>
  <c r="E15" i="88" l="1"/>
  <c r="B16" i="87"/>
  <c r="A16" i="87"/>
  <c r="B8" i="87"/>
  <c r="B6" i="81"/>
  <c r="F21" i="30" s="1"/>
  <c r="C15" i="81"/>
  <c r="G41" i="30"/>
  <c r="G60" i="30"/>
  <c r="E60" i="30"/>
  <c r="D60" i="30"/>
  <c r="C60" i="30"/>
  <c r="B60" i="30"/>
  <c r="J41" i="30"/>
  <c r="E41" i="30"/>
  <c r="D41" i="30"/>
  <c r="C41" i="30"/>
  <c r="B41" i="30"/>
  <c r="H41" i="30"/>
  <c r="J60" i="30"/>
  <c r="B15" i="85"/>
  <c r="A15" i="85"/>
  <c r="D14" i="86"/>
  <c r="C14" i="86"/>
  <c r="J45" i="30"/>
  <c r="E45" i="30"/>
  <c r="D45" i="30"/>
  <c r="C45" i="30"/>
  <c r="B45" i="30"/>
  <c r="H45" i="30"/>
  <c r="B14" i="86"/>
  <c r="B15" i="84"/>
  <c r="A15" i="84"/>
  <c r="I45" i="30"/>
  <c r="A14" i="86"/>
  <c r="B7" i="86"/>
  <c r="F45" i="30" s="1"/>
  <c r="I41" i="30"/>
  <c r="B6" i="85"/>
  <c r="F41" i="30" s="1"/>
  <c r="H60" i="30"/>
  <c r="I60" i="30"/>
  <c r="B6" i="84"/>
  <c r="F60" i="30" s="1"/>
  <c r="B8" i="27"/>
  <c r="F47" i="30" s="1"/>
  <c r="D35" i="30"/>
  <c r="G35" i="30"/>
  <c r="E35" i="30"/>
  <c r="C35" i="30"/>
  <c r="B35" i="30"/>
  <c r="I35" i="30"/>
  <c r="H35" i="30"/>
  <c r="D15" i="83"/>
  <c r="B15" i="83"/>
  <c r="C15" i="83"/>
  <c r="A15" i="83"/>
  <c r="B6" i="83"/>
  <c r="F35" i="30" s="1"/>
  <c r="H65" i="30"/>
  <c r="H64" i="30"/>
  <c r="H62" i="30"/>
  <c r="H58" i="30"/>
  <c r="H57" i="30"/>
  <c r="H56" i="30"/>
  <c r="H48" i="30"/>
  <c r="H44" i="30"/>
  <c r="H43" i="30"/>
  <c r="H42" i="30"/>
  <c r="H40" i="30"/>
  <c r="H38" i="30"/>
  <c r="H37" i="30"/>
  <c r="H34" i="30"/>
  <c r="H30" i="30"/>
  <c r="H28" i="30"/>
  <c r="H27" i="30"/>
  <c r="H26" i="30"/>
  <c r="H25" i="30"/>
  <c r="H24" i="30"/>
  <c r="H23" i="30"/>
  <c r="H19" i="30"/>
  <c r="H18" i="30"/>
  <c r="H16" i="30"/>
  <c r="H15" i="30"/>
  <c r="H8" i="30"/>
  <c r="H12" i="30"/>
  <c r="H11" i="30"/>
  <c r="H7" i="30"/>
  <c r="H4" i="30"/>
  <c r="H3" i="30"/>
  <c r="H2" i="30"/>
  <c r="H20" i="30"/>
  <c r="H5" i="30"/>
  <c r="H17" i="30"/>
  <c r="H10" i="30"/>
  <c r="B55" i="30"/>
  <c r="C55" i="30"/>
  <c r="D55" i="30"/>
  <c r="E55" i="30"/>
  <c r="H55" i="30"/>
  <c r="I55" i="30"/>
  <c r="J55" i="30"/>
  <c r="B20" i="30"/>
  <c r="C20" i="30"/>
  <c r="D20" i="30"/>
  <c r="E20" i="30"/>
  <c r="I20" i="30"/>
  <c r="J20" i="30"/>
  <c r="B16" i="44"/>
  <c r="J65" i="30"/>
  <c r="J64" i="30"/>
  <c r="J62" i="30"/>
  <c r="J58" i="30"/>
  <c r="J57" i="30"/>
  <c r="J56" i="30"/>
  <c r="J53" i="30"/>
  <c r="J52" i="30"/>
  <c r="J51" i="30"/>
  <c r="J48" i="30"/>
  <c r="J44" i="30"/>
  <c r="J43" i="30"/>
  <c r="J42" i="30"/>
  <c r="J40" i="30"/>
  <c r="J38" i="30"/>
  <c r="J37" i="30"/>
  <c r="J34" i="30"/>
  <c r="J30" i="30"/>
  <c r="J28" i="30"/>
  <c r="J27" i="30"/>
  <c r="J26" i="30"/>
  <c r="J25" i="30"/>
  <c r="J24" i="30"/>
  <c r="J23" i="30"/>
  <c r="J19" i="30"/>
  <c r="J18" i="30"/>
  <c r="I17" i="30"/>
  <c r="J16" i="30"/>
  <c r="J15" i="30"/>
  <c r="J12" i="30"/>
  <c r="J11" i="30"/>
  <c r="J8" i="30"/>
  <c r="J7" i="30"/>
  <c r="J5" i="30"/>
  <c r="J4" i="30"/>
  <c r="J3" i="30"/>
  <c r="J2" i="30"/>
  <c r="H21" i="30"/>
  <c r="G21" i="30"/>
  <c r="E21" i="30"/>
  <c r="D21" i="30"/>
  <c r="B21" i="30"/>
  <c r="I21" i="30"/>
  <c r="D15" i="80"/>
  <c r="D16" i="82"/>
  <c r="B16" i="82"/>
  <c r="E17" i="30"/>
  <c r="D17" i="30"/>
  <c r="C17" i="30"/>
  <c r="B17" i="30"/>
  <c r="A16" i="82"/>
  <c r="B6" i="82"/>
  <c r="F17" i="30" s="1"/>
  <c r="I10" i="30"/>
  <c r="E10" i="30"/>
  <c r="D10" i="30"/>
  <c r="C10" i="30"/>
  <c r="B10" i="30"/>
  <c r="A15" i="81"/>
  <c r="E15" i="81" s="1"/>
  <c r="C21" i="30" s="1"/>
  <c r="B15" i="67"/>
  <c r="A113" i="77"/>
  <c r="I67" i="30" s="1"/>
  <c r="H5" i="74"/>
  <c r="B7" i="31"/>
  <c r="A15" i="31"/>
  <c r="B15" i="31"/>
  <c r="E15" i="31" s="1"/>
  <c r="B6" i="67"/>
  <c r="F64" i="30" s="1"/>
  <c r="A15" i="67"/>
  <c r="B6" i="39"/>
  <c r="F62" i="30" s="1"/>
  <c r="A14" i="39"/>
  <c r="B14" i="39"/>
  <c r="B6" i="11"/>
  <c r="E14" i="11"/>
  <c r="B6" i="10"/>
  <c r="F61" i="30" s="1"/>
  <c r="E14" i="10"/>
  <c r="B6" i="32"/>
  <c r="F59" i="30" s="1"/>
  <c r="A14" i="32"/>
  <c r="B14" i="32"/>
  <c r="C14" i="32"/>
  <c r="D14" i="32"/>
  <c r="B6" i="66"/>
  <c r="F58" i="30" s="1"/>
  <c r="A15" i="66"/>
  <c r="B15" i="66"/>
  <c r="B6" i="51"/>
  <c r="F57" i="30" s="1"/>
  <c r="A15" i="51"/>
  <c r="B15" i="51"/>
  <c r="B6" i="43"/>
  <c r="F56" i="30" s="1"/>
  <c r="A14" i="43"/>
  <c r="B14" i="43"/>
  <c r="B7" i="78"/>
  <c r="F55" i="30" s="1"/>
  <c r="A16" i="78"/>
  <c r="E16" i="78" s="1"/>
  <c r="B16" i="78"/>
  <c r="B9" i="12"/>
  <c r="F54" i="30" s="1"/>
  <c r="A17" i="12"/>
  <c r="B17" i="12"/>
  <c r="B6" i="33"/>
  <c r="F50" i="30" s="1"/>
  <c r="A13" i="33"/>
  <c r="B13" i="33"/>
  <c r="B6" i="47"/>
  <c r="F51" i="30" s="1"/>
  <c r="A14" i="47"/>
  <c r="B14" i="47"/>
  <c r="B6" i="26"/>
  <c r="F49" i="30" s="1"/>
  <c r="A13" i="26"/>
  <c r="E13" i="26" s="1"/>
  <c r="B13" i="26"/>
  <c r="B8" i="46"/>
  <c r="F53" i="30" s="1"/>
  <c r="A15" i="46"/>
  <c r="B15" i="46"/>
  <c r="A57" i="46"/>
  <c r="B7" i="44"/>
  <c r="A16" i="44"/>
  <c r="E16" i="44"/>
  <c r="B7" i="50"/>
  <c r="F48" i="30" s="1"/>
  <c r="A16" i="50"/>
  <c r="E16" i="50" s="1"/>
  <c r="E28" i="27"/>
  <c r="B7" i="34"/>
  <c r="F46" i="30" s="1"/>
  <c r="A15" i="34"/>
  <c r="B15" i="34"/>
  <c r="E15" i="34" s="1"/>
  <c r="B7" i="49"/>
  <c r="F44" i="30" s="1"/>
  <c r="A14" i="49"/>
  <c r="B14" i="49"/>
  <c r="B6" i="48"/>
  <c r="A14" i="48"/>
  <c r="B14" i="48"/>
  <c r="E14" i="48" s="1"/>
  <c r="B6" i="58"/>
  <c r="F42" i="30" s="1"/>
  <c r="A15" i="58"/>
  <c r="B15" i="58"/>
  <c r="C15" i="58"/>
  <c r="D15" i="58"/>
  <c r="B6" i="70"/>
  <c r="F40" i="30" s="1"/>
  <c r="A14" i="70"/>
  <c r="B14" i="70"/>
  <c r="B7" i="62"/>
  <c r="F39" i="30" s="1"/>
  <c r="A16" i="62"/>
  <c r="B16" i="62"/>
  <c r="B7" i="41"/>
  <c r="F38" i="30" s="1"/>
  <c r="A17" i="41"/>
  <c r="B17" i="41"/>
  <c r="B6" i="28"/>
  <c r="F37" i="30" s="1"/>
  <c r="A16" i="28"/>
  <c r="B16" i="28"/>
  <c r="B6" i="35"/>
  <c r="F36" i="30" s="1"/>
  <c r="E14" i="35"/>
  <c r="B6" i="72"/>
  <c r="F34" i="30" s="1"/>
  <c r="A16" i="72"/>
  <c r="B16" i="72"/>
  <c r="B6" i="9"/>
  <c r="F33" i="30" s="1"/>
  <c r="E21" i="9"/>
  <c r="B8" i="8"/>
  <c r="F32" i="30" s="1"/>
  <c r="E21" i="8"/>
  <c r="B6" i="22"/>
  <c r="F31" i="30" s="1"/>
  <c r="E17" i="22"/>
  <c r="B6" i="60"/>
  <c r="A15" i="60"/>
  <c r="B15" i="60"/>
  <c r="E15" i="60" s="1"/>
  <c r="B8" i="21"/>
  <c r="F29" i="30" s="1"/>
  <c r="A16" i="21"/>
  <c r="B16" i="21"/>
  <c r="B6" i="61"/>
  <c r="F28" i="30" s="1"/>
  <c r="A14" i="61"/>
  <c r="E14" i="61" s="1"/>
  <c r="B14" i="61"/>
  <c r="B6" i="56"/>
  <c r="F27" i="30" s="1"/>
  <c r="A13" i="56"/>
  <c r="B13" i="56"/>
  <c r="C13" i="56"/>
  <c r="D13" i="56"/>
  <c r="E13" i="56"/>
  <c r="B6" i="53"/>
  <c r="A15" i="53"/>
  <c r="B15" i="53"/>
  <c r="B6" i="65"/>
  <c r="F25" i="30" s="1"/>
  <c r="A18" i="65"/>
  <c r="B18" i="65"/>
  <c r="B7" i="38"/>
  <c r="A16" i="38"/>
  <c r="B16" i="38"/>
  <c r="B7" i="79"/>
  <c r="F23" i="30" s="1"/>
  <c r="E15" i="79"/>
  <c r="B7" i="71"/>
  <c r="F19" i="30" s="1"/>
  <c r="A14" i="71"/>
  <c r="B14" i="71"/>
  <c r="B7" i="75"/>
  <c r="F20" i="30" s="1"/>
  <c r="A17" i="75"/>
  <c r="B17" i="75"/>
  <c r="E17" i="75" s="1"/>
  <c r="B7" i="57"/>
  <c r="F18" i="30" s="1"/>
  <c r="A16" i="57"/>
  <c r="B16" i="57"/>
  <c r="E16" i="57" s="1"/>
  <c r="B6" i="52"/>
  <c r="F16" i="30" s="1"/>
  <c r="A15" i="52"/>
  <c r="B15" i="52"/>
  <c r="E15" i="52" s="1"/>
  <c r="B6" i="69"/>
  <c r="F15" i="30" s="1"/>
  <c r="A15" i="69"/>
  <c r="B15" i="69"/>
  <c r="B6" i="7"/>
  <c r="F14" i="30" s="1"/>
  <c r="A24" i="7"/>
  <c r="B24" i="7"/>
  <c r="E24" i="7" s="1"/>
  <c r="B6" i="19"/>
  <c r="F13" i="30" s="1"/>
  <c r="A20" i="19"/>
  <c r="B20" i="19"/>
  <c r="E20" i="19"/>
  <c r="B6" i="68"/>
  <c r="F12" i="30" s="1"/>
  <c r="A15" i="68"/>
  <c r="B15" i="68"/>
  <c r="E15" i="68"/>
  <c r="B6" i="54"/>
  <c r="F11" i="30" s="1"/>
  <c r="A15" i="54"/>
  <c r="B15" i="54"/>
  <c r="E15" i="54"/>
  <c r="B6" i="80"/>
  <c r="F10" i="30" s="1"/>
  <c r="A15" i="80"/>
  <c r="B15" i="80"/>
  <c r="E15" i="80"/>
  <c r="B6" i="6"/>
  <c r="F9" i="30" s="1"/>
  <c r="A27" i="6"/>
  <c r="B27" i="6"/>
  <c r="E27" i="6"/>
  <c r="F8" i="30"/>
  <c r="B14" i="40"/>
  <c r="B6" i="64"/>
  <c r="F7" i="30" s="1"/>
  <c r="A16" i="64"/>
  <c r="B16" i="64"/>
  <c r="E16" i="64"/>
  <c r="B6" i="4"/>
  <c r="F6" i="30" s="1"/>
  <c r="A18" i="4"/>
  <c r="B18" i="4"/>
  <c r="B6" i="76"/>
  <c r="F5" i="30" s="1"/>
  <c r="A16" i="76"/>
  <c r="B16" i="76"/>
  <c r="E16" i="76" s="1"/>
  <c r="B6" i="42"/>
  <c r="F4" i="30" s="1"/>
  <c r="A14" i="42"/>
  <c r="B14" i="42"/>
  <c r="A15" i="42"/>
  <c r="B15" i="42"/>
  <c r="B6" i="45"/>
  <c r="F3" i="30" s="1"/>
  <c r="A13" i="45"/>
  <c r="B13" i="45"/>
  <c r="E13" i="45" s="1"/>
  <c r="B7" i="55"/>
  <c r="F2" i="30" s="1"/>
  <c r="A17" i="55"/>
  <c r="B17" i="55"/>
  <c r="B2" i="30"/>
  <c r="C2" i="30"/>
  <c r="D2" i="30"/>
  <c r="E2" i="30"/>
  <c r="I2" i="30"/>
  <c r="B3" i="30"/>
  <c r="C3" i="30"/>
  <c r="D3" i="30"/>
  <c r="E3" i="30"/>
  <c r="G3" i="30"/>
  <c r="I3" i="30"/>
  <c r="B4" i="30"/>
  <c r="C4" i="30"/>
  <c r="D4" i="30"/>
  <c r="E4" i="30"/>
  <c r="I4" i="30"/>
  <c r="B5" i="30"/>
  <c r="C5" i="30"/>
  <c r="D5" i="30"/>
  <c r="E5" i="30"/>
  <c r="I5" i="30"/>
  <c r="B6" i="30"/>
  <c r="D6" i="30"/>
  <c r="E6" i="30"/>
  <c r="I6" i="30"/>
  <c r="B7" i="30"/>
  <c r="C7" i="30"/>
  <c r="D7" i="30"/>
  <c r="E7" i="30"/>
  <c r="I7" i="30"/>
  <c r="B8" i="30"/>
  <c r="C8" i="30"/>
  <c r="D8" i="30"/>
  <c r="E8" i="30"/>
  <c r="I8" i="30"/>
  <c r="B9" i="30"/>
  <c r="C9" i="30"/>
  <c r="E9" i="30"/>
  <c r="I9" i="30"/>
  <c r="B11" i="30"/>
  <c r="C11" i="30"/>
  <c r="D11" i="30"/>
  <c r="E11" i="30"/>
  <c r="G11" i="30"/>
  <c r="I11" i="30"/>
  <c r="B12" i="30"/>
  <c r="C12" i="30"/>
  <c r="D12" i="30"/>
  <c r="E12" i="30"/>
  <c r="I12" i="30"/>
  <c r="B13" i="30"/>
  <c r="C13" i="30"/>
  <c r="D13" i="30"/>
  <c r="E13" i="30"/>
  <c r="B14" i="30"/>
  <c r="C14" i="30"/>
  <c r="D14" i="30"/>
  <c r="E14" i="30"/>
  <c r="G14" i="30"/>
  <c r="I14" i="30"/>
  <c r="B15" i="30"/>
  <c r="C15" i="30"/>
  <c r="D15" i="30"/>
  <c r="E15" i="30"/>
  <c r="I15" i="30"/>
  <c r="B16" i="30"/>
  <c r="C16" i="30"/>
  <c r="D16" i="30"/>
  <c r="E16" i="30"/>
  <c r="G16" i="30"/>
  <c r="I16" i="30"/>
  <c r="B18" i="30"/>
  <c r="C18" i="30"/>
  <c r="D18" i="30"/>
  <c r="E18" i="30"/>
  <c r="G18" i="30"/>
  <c r="I18" i="30"/>
  <c r="B19" i="30"/>
  <c r="C19" i="30"/>
  <c r="D19" i="30"/>
  <c r="E19" i="30"/>
  <c r="G19" i="30"/>
  <c r="I19" i="30"/>
  <c r="B23" i="30"/>
  <c r="C23" i="30"/>
  <c r="D23" i="30"/>
  <c r="E23" i="30"/>
  <c r="G23" i="30"/>
  <c r="I23" i="30"/>
  <c r="B24" i="30"/>
  <c r="C24" i="30"/>
  <c r="D24" i="30"/>
  <c r="E24" i="30"/>
  <c r="F24" i="30"/>
  <c r="G24" i="30"/>
  <c r="I24" i="30"/>
  <c r="B25" i="30"/>
  <c r="C25" i="30"/>
  <c r="D25" i="30"/>
  <c r="E25" i="30"/>
  <c r="G25" i="30"/>
  <c r="I25" i="30"/>
  <c r="B26" i="30"/>
  <c r="C26" i="30"/>
  <c r="D26" i="30"/>
  <c r="E26" i="30"/>
  <c r="F26" i="30"/>
  <c r="G26" i="30"/>
  <c r="I26" i="30"/>
  <c r="B27" i="30"/>
  <c r="C27" i="30"/>
  <c r="D27" i="30"/>
  <c r="E27" i="30"/>
  <c r="G27" i="30"/>
  <c r="I27" i="30"/>
  <c r="B28" i="30"/>
  <c r="C28" i="30"/>
  <c r="D28" i="30"/>
  <c r="E28" i="30"/>
  <c r="I28" i="30"/>
  <c r="B29" i="30"/>
  <c r="C29" i="30"/>
  <c r="D29" i="30"/>
  <c r="E29" i="30"/>
  <c r="I29" i="30"/>
  <c r="B30" i="30"/>
  <c r="C30" i="30"/>
  <c r="D30" i="30"/>
  <c r="E30" i="30"/>
  <c r="F30" i="30"/>
  <c r="I30" i="30"/>
  <c r="B31" i="30"/>
  <c r="C31" i="30"/>
  <c r="D31" i="30"/>
  <c r="E31" i="30"/>
  <c r="B32" i="30"/>
  <c r="C32" i="30"/>
  <c r="D32" i="30"/>
  <c r="E32" i="30"/>
  <c r="B33" i="30"/>
  <c r="C33" i="30"/>
  <c r="D33" i="30"/>
  <c r="E33" i="30"/>
  <c r="I33" i="30"/>
  <c r="B34" i="30"/>
  <c r="C34" i="30"/>
  <c r="D34" i="30"/>
  <c r="E34" i="30"/>
  <c r="G34" i="30"/>
  <c r="I34" i="30"/>
  <c r="B36" i="30"/>
  <c r="C36" i="30"/>
  <c r="D36" i="30"/>
  <c r="E36" i="30"/>
  <c r="G36" i="30"/>
  <c r="I36" i="30"/>
  <c r="B37" i="30"/>
  <c r="C37" i="30"/>
  <c r="D37" i="30"/>
  <c r="E37" i="30"/>
  <c r="G37" i="30"/>
  <c r="I37" i="30"/>
  <c r="B38" i="30"/>
  <c r="C38" i="30"/>
  <c r="D38" i="30"/>
  <c r="E38" i="30"/>
  <c r="I38" i="30"/>
  <c r="B39" i="30"/>
  <c r="C39" i="30"/>
  <c r="D39" i="30"/>
  <c r="E39" i="30"/>
  <c r="G39" i="30"/>
  <c r="I39" i="30"/>
  <c r="B40" i="30"/>
  <c r="C40" i="30"/>
  <c r="D40" i="30"/>
  <c r="E40" i="30"/>
  <c r="G40" i="30"/>
  <c r="I40" i="30"/>
  <c r="B42" i="30"/>
  <c r="C42" i="30"/>
  <c r="D42" i="30"/>
  <c r="E42" i="30"/>
  <c r="G42" i="30"/>
  <c r="I42" i="30"/>
  <c r="B43" i="30"/>
  <c r="C43" i="30"/>
  <c r="D43" i="30"/>
  <c r="E43" i="30"/>
  <c r="F43" i="30"/>
  <c r="I43" i="30"/>
  <c r="B44" i="30"/>
  <c r="C44" i="30"/>
  <c r="D44" i="30"/>
  <c r="E44" i="30"/>
  <c r="I44" i="30"/>
  <c r="B46" i="30"/>
  <c r="C46" i="30"/>
  <c r="D46" i="30"/>
  <c r="E46" i="30"/>
  <c r="I46" i="30"/>
  <c r="B47" i="30"/>
  <c r="C47" i="30"/>
  <c r="D47" i="30"/>
  <c r="E47" i="30"/>
  <c r="G47" i="30"/>
  <c r="I47" i="30"/>
  <c r="B48" i="30"/>
  <c r="C48" i="30"/>
  <c r="D48" i="30"/>
  <c r="E48" i="30"/>
  <c r="G48" i="30"/>
  <c r="I48" i="30"/>
  <c r="B49" i="30"/>
  <c r="C49" i="30"/>
  <c r="D49" i="30"/>
  <c r="E49" i="30"/>
  <c r="G49" i="30"/>
  <c r="I49" i="30"/>
  <c r="B50" i="30"/>
  <c r="C50" i="30"/>
  <c r="D50" i="30"/>
  <c r="E50" i="30"/>
  <c r="G50" i="30"/>
  <c r="B51" i="30"/>
  <c r="C51" i="30"/>
  <c r="D51" i="30"/>
  <c r="E51" i="30"/>
  <c r="I51" i="30"/>
  <c r="B52" i="30"/>
  <c r="C52" i="30"/>
  <c r="D52" i="30"/>
  <c r="E52" i="30"/>
  <c r="F52" i="30"/>
  <c r="I52" i="30"/>
  <c r="B53" i="30"/>
  <c r="C53" i="30"/>
  <c r="D53" i="30"/>
  <c r="E53" i="30"/>
  <c r="I53" i="30"/>
  <c r="B54" i="30"/>
  <c r="C54" i="30"/>
  <c r="D54" i="30"/>
  <c r="E54" i="30"/>
  <c r="I54" i="30"/>
  <c r="B56" i="30"/>
  <c r="C56" i="30"/>
  <c r="D56" i="30"/>
  <c r="E56" i="30"/>
  <c r="I56" i="30"/>
  <c r="B57" i="30"/>
  <c r="C57" i="30"/>
  <c r="D57" i="30"/>
  <c r="E57" i="30"/>
  <c r="I57" i="30"/>
  <c r="B58" i="30"/>
  <c r="C58" i="30"/>
  <c r="D58" i="30"/>
  <c r="E58" i="30"/>
  <c r="I58" i="30"/>
  <c r="B59" i="30"/>
  <c r="C59" i="30"/>
  <c r="D59" i="30"/>
  <c r="E59" i="30"/>
  <c r="I59" i="30"/>
  <c r="B61" i="30"/>
  <c r="C61" i="30"/>
  <c r="D61" i="30"/>
  <c r="E61" i="30"/>
  <c r="I61" i="30"/>
  <c r="B62" i="30"/>
  <c r="C62" i="30"/>
  <c r="D62" i="30"/>
  <c r="E62" i="30"/>
  <c r="I62" i="30"/>
  <c r="B63" i="30"/>
  <c r="C63" i="30"/>
  <c r="D63" i="30"/>
  <c r="E63" i="30"/>
  <c r="F63" i="30"/>
  <c r="I63" i="30"/>
  <c r="B64" i="30"/>
  <c r="C64" i="30"/>
  <c r="D64" i="30"/>
  <c r="E64" i="30"/>
  <c r="G64" i="30"/>
  <c r="I64" i="30"/>
  <c r="B65" i="30"/>
  <c r="C65" i="30"/>
  <c r="D65" i="30"/>
  <c r="E65" i="30"/>
  <c r="F65" i="30"/>
  <c r="G65" i="30"/>
  <c r="I65" i="30"/>
  <c r="E14" i="86"/>
  <c r="E14" i="40" l="1"/>
  <c r="E15" i="46"/>
  <c r="E17" i="12"/>
  <c r="E15" i="66"/>
  <c r="E13" i="33"/>
  <c r="E15" i="51"/>
  <c r="E15" i="69"/>
  <c r="E14" i="71"/>
  <c r="E18" i="65"/>
  <c r="E16" i="28"/>
  <c r="E14" i="49"/>
  <c r="E14" i="47"/>
  <c r="E14" i="43"/>
  <c r="E15" i="42"/>
  <c r="E16" i="72"/>
  <c r="E16" i="87"/>
  <c r="E15" i="83"/>
  <c r="E17" i="55"/>
  <c r="E14" i="42"/>
  <c r="E15" i="53"/>
  <c r="E14" i="70"/>
  <c r="E14" i="39"/>
  <c r="E16" i="82"/>
  <c r="E18" i="4"/>
  <c r="C6" i="30" s="1"/>
  <c r="C66" i="30" s="1"/>
  <c r="E16" i="38"/>
  <c r="E16" i="21"/>
  <c r="E16" i="62"/>
  <c r="E15" i="58"/>
  <c r="E14" i="32"/>
  <c r="E15" i="67"/>
  <c r="I68" i="30"/>
  <c r="E17" i="41"/>
  <c r="E15" i="84"/>
  <c r="E15" i="85"/>
  <c r="I66" i="30"/>
  <c r="E66" i="30"/>
  <c r="B66" i="30"/>
  <c r="F66" i="30"/>
</calcChain>
</file>

<file path=xl/sharedStrings.xml><?xml version="1.0" encoding="utf-8"?>
<sst xmlns="http://schemas.openxmlformats.org/spreadsheetml/2006/main" count="12424" uniqueCount="7684">
  <si>
    <t>Weir Sanderson Gulch Trail</t>
  </si>
  <si>
    <t>PRScol</t>
  </si>
  <si>
    <t>-105  1.521</t>
  </si>
  <si>
    <t>COL Tr</t>
  </si>
  <si>
    <t>Columbine trail to West past tennis courts</t>
  </si>
  <si>
    <t>Columbine Trail - go under C470</t>
  </si>
  <si>
    <t>C47col</t>
  </si>
  <si>
    <t>LDG Tr W</t>
  </si>
  <si>
    <t>C47ldgw</t>
  </si>
  <si>
    <t>LDG Tr E</t>
  </si>
  <si>
    <t>C47ldge</t>
  </si>
  <si>
    <t>Lee Dad Gulch Tr - shares E</t>
  </si>
  <si>
    <t>-105  6.613</t>
  </si>
  <si>
    <t>PKY Tr</t>
  </si>
  <si>
    <t>Kipling Parkway trail sharts N here</t>
  </si>
  <si>
    <t>Lee Dad Gulch Tr E junction</t>
  </si>
  <si>
    <t>Big Dry Cr Mid Trail</t>
  </si>
  <si>
    <t>Lee Dad GulchTrail</t>
  </si>
  <si>
    <t>HCWbdm</t>
  </si>
  <si>
    <t>39 35.879</t>
  </si>
  <si>
    <t>-105 07.768</t>
  </si>
  <si>
    <t>Start of trail - Deer Cr Canyon Rd
.6 Mi downhill from CoyoteSong TH</t>
  </si>
  <si>
    <t>CJTcts</t>
  </si>
  <si>
    <t>39 33.385</t>
  </si>
  <si>
    <t>-105 08.115</t>
  </si>
  <si>
    <t>Columbine Tr S Junction</t>
  </si>
  <si>
    <t>Green Mtn E Tr - Trailhead, Parking, PortaPotty</t>
  </si>
  <si>
    <t>39 41.207</t>
  </si>
  <si>
    <t>-105 09.106</t>
  </si>
  <si>
    <t>HGM Tr TH</t>
  </si>
  <si>
    <t>Hayden Green Mtn Tr - limited parking</t>
  </si>
  <si>
    <t>39 40.888</t>
  </si>
  <si>
    <t>-105 09.635</t>
  </si>
  <si>
    <r>
      <t>Denver</t>
    </r>
    <r>
      <rPr>
        <sz val="10"/>
        <rFont val="Arial"/>
        <family val="2"/>
      </rPr>
      <t xml:space="preserve"> - 425 S Cherokee - </t>
    </r>
    <r>
      <rPr>
        <b/>
        <sz val="10"/>
        <color indexed="10"/>
        <rFont val="Arial"/>
        <family val="2"/>
      </rPr>
      <t>Light Rail</t>
    </r>
  </si>
  <si>
    <r>
      <t>Greenwood Village</t>
    </r>
    <r>
      <rPr>
        <sz val="10"/>
        <rFont val="Arial"/>
        <family val="2"/>
      </rPr>
      <t xml:space="preserve"> - Caley &amp; Yosemite - </t>
    </r>
    <r>
      <rPr>
        <b/>
        <sz val="10"/>
        <color indexed="10"/>
        <rFont val="Arial"/>
        <family val="2"/>
      </rPr>
      <t>Light Rail</t>
    </r>
  </si>
  <si>
    <r>
      <t>Denver</t>
    </r>
    <r>
      <rPr>
        <sz val="10"/>
        <rFont val="Arial"/>
        <family val="2"/>
      </rPr>
      <t xml:space="preserve"> - 70th &amp; Broadway</t>
    </r>
  </si>
  <si>
    <r>
      <t>Brighton</t>
    </r>
    <r>
      <rPr>
        <sz val="10"/>
        <rFont val="Arial"/>
        <family val="2"/>
      </rPr>
      <t xml:space="preserve"> - Bridge St</t>
    </r>
  </si>
  <si>
    <r>
      <t>Evergreen</t>
    </r>
    <r>
      <rPr>
        <sz val="10"/>
        <rFont val="Arial"/>
        <family val="2"/>
      </rPr>
      <t xml:space="preserve"> - SH74 &amp; Squaw Pass Rd</t>
    </r>
  </si>
  <si>
    <r>
      <t>Denver</t>
    </r>
    <r>
      <rPr>
        <sz val="10"/>
        <rFont val="Arial"/>
        <family val="2"/>
      </rPr>
      <t xml:space="preserve"> - 4588 S Quebec - </t>
    </r>
    <r>
      <rPr>
        <b/>
        <sz val="10"/>
        <color indexed="10"/>
        <rFont val="Arial"/>
        <family val="2"/>
      </rPr>
      <t>Light Rail</t>
    </r>
  </si>
  <si>
    <r>
      <t>Highlands Ranch</t>
    </r>
    <r>
      <rPr>
        <sz val="10"/>
        <rFont val="Arial"/>
        <family val="2"/>
      </rPr>
      <t xml:space="preserve"> - C470 &amp; S University Park &amp; Ride</t>
    </r>
  </si>
  <si>
    <r>
      <t>Denver</t>
    </r>
    <r>
      <rPr>
        <sz val="10"/>
        <rFont val="Arial"/>
        <family val="2"/>
      </rPr>
      <t xml:space="preserve"> - Colfax &amp; Broadway - </t>
    </r>
    <r>
      <rPr>
        <b/>
        <sz val="10"/>
        <color indexed="10"/>
        <rFont val="Arial"/>
        <family val="2"/>
      </rPr>
      <t>RTD Hub</t>
    </r>
  </si>
  <si>
    <r>
      <t>Jeffco</t>
    </r>
    <r>
      <rPr>
        <sz val="10"/>
        <rFont val="Arial"/>
        <family val="2"/>
      </rPr>
      <t xml:space="preserve"> - Coal Cr Canyon - 72 &amp; 93</t>
    </r>
  </si>
  <si>
    <t>Waterton Canyon Kassler Trail Head
Parking, Restrooms, tables
Highline W trail .4 mi S on Waterton Rd</t>
  </si>
  <si>
    <t>SGTsgcw</t>
  </si>
  <si>
    <t>39 30.272</t>
  </si>
  <si>
    <t>-104 45.250</t>
  </si>
  <si>
    <t>SGC Tr W</t>
  </si>
  <si>
    <t>Sulphur Gulch Connector heads W to Cherry Cr</t>
  </si>
  <si>
    <t>Added SGTsgcw waypoint</t>
  </si>
  <si>
    <t>SGC Tr E junction - Trail resumes S</t>
  </si>
  <si>
    <t>Niwot 287</t>
  </si>
  <si>
    <t>Locations</t>
  </si>
  <si>
    <t>Alameda Sta</t>
  </si>
  <si>
    <r>
      <t>Longmont</t>
    </r>
    <r>
      <rPr>
        <sz val="10"/>
        <rFont val="Arial"/>
        <family val="2"/>
      </rPr>
      <t xml:space="preserve"> - SW corner - small</t>
    </r>
  </si>
  <si>
    <r>
      <t>Thornton</t>
    </r>
    <r>
      <rPr>
        <sz val="10"/>
        <rFont val="Arial"/>
        <family val="2"/>
      </rPr>
      <t xml:space="preserve"> - Shares shopping center parking</t>
    </r>
  </si>
  <si>
    <r>
      <t>Denver</t>
    </r>
    <r>
      <rPr>
        <sz val="10"/>
        <rFont val="Arial"/>
        <family val="2"/>
      </rPr>
      <t xml:space="preserve"> - 30th &amp; Downing - </t>
    </r>
    <r>
      <rPr>
        <b/>
        <sz val="10"/>
        <color indexed="10"/>
        <rFont val="Arial"/>
        <family val="2"/>
      </rPr>
      <t>Light Rail</t>
    </r>
  </si>
  <si>
    <r>
      <t>Aurora</t>
    </r>
    <r>
      <rPr>
        <sz val="10"/>
        <rFont val="Arial"/>
        <family val="2"/>
      </rPr>
      <t xml:space="preserve"> - Salida S of 40th E of Airport Blvd</t>
    </r>
  </si>
  <si>
    <r>
      <t>Aurora</t>
    </r>
    <r>
      <rPr>
        <sz val="10"/>
        <rFont val="Arial"/>
        <family val="2"/>
      </rPr>
      <t xml:space="preserve"> - 200 S Havana</t>
    </r>
  </si>
  <si>
    <t>Trail to Dayton Station Light Rail</t>
  </si>
  <si>
    <t>BC Tr W</t>
  </si>
  <si>
    <t>Centennial Tr</t>
  </si>
  <si>
    <t>Leave Bear Cr Trail,
Use Centenial Trail S</t>
  </si>
  <si>
    <t>Use Eldridge S</t>
  </si>
  <si>
    <t>Follow Eldridge S to resume trail</t>
  </si>
  <si>
    <t>VV Tr Ken Caryl</t>
  </si>
  <si>
    <t>PRS Tr W</t>
  </si>
  <si>
    <t>PRS Tr E</t>
  </si>
  <si>
    <t>C47prsw</t>
  </si>
  <si>
    <t>C47prse</t>
  </si>
  <si>
    <t>C47hcww</t>
  </si>
  <si>
    <t>HCW Tr W</t>
  </si>
  <si>
    <t>Trail goes around pond - you don't have to</t>
  </si>
  <si>
    <t>NG-gve</t>
  </si>
  <si>
    <t>39 32.676</t>
  </si>
  <si>
    <t>Hutchinson Park</t>
  </si>
  <si>
    <t>39 39.922</t>
  </si>
  <si>
    <t>Shortcut Back</t>
  </si>
  <si>
    <t>Trail back across Bible Park or use Yale</t>
  </si>
  <si>
    <t>Mamie Eisenhour</t>
  </si>
  <si>
    <t>Mamie Doud Eisenhour Park</t>
  </si>
  <si>
    <t>39 39.195</t>
  </si>
  <si>
    <t>Magna Carta Park</t>
  </si>
  <si>
    <t>SR-sot</t>
  </si>
  <si>
    <t>Start of trail - SE end of drainage trail - S Jackson Gap Way</t>
  </si>
  <si>
    <t>SR-x1</t>
  </si>
  <si>
    <t>39 34.789</t>
  </si>
  <si>
    <t>-104 42.254</t>
  </si>
  <si>
    <t>SR-det</t>
  </si>
  <si>
    <t>39 34.740</t>
  </si>
  <si>
    <t>-104 42.256</t>
  </si>
  <si>
    <t>Dead End Tr</t>
  </si>
  <si>
    <t>Tr deadends</t>
  </si>
  <si>
    <t>39 34.710</t>
  </si>
  <si>
    <t>-104 42.691</t>
  </si>
  <si>
    <t>Wide Concrete, some optional Dirt/gravel</t>
  </si>
  <si>
    <t>Trail covers a few trails in addition to Suplhur Gulch Trail.</t>
  </si>
  <si>
    <t>Tallman Gulch Trail</t>
  </si>
  <si>
    <t>SGTxdh</t>
  </si>
  <si>
    <t>WCTork</t>
  </si>
  <si>
    <t>39 36.603</t>
  </si>
  <si>
    <t>39 33.090</t>
  </si>
  <si>
    <t>39 33.039</t>
  </si>
  <si>
    <t>-104 57.126</t>
  </si>
  <si>
    <r>
      <t>Cougar Run Park (</t>
    </r>
    <r>
      <rPr>
        <b/>
        <sz val="10"/>
        <color indexed="47"/>
        <rFont val="Arial"/>
        <family val="2"/>
      </rPr>
      <t>VT-crp</t>
    </r>
    <r>
      <rPr>
        <sz val="10"/>
        <rFont val="Arial"/>
        <family val="2"/>
      </rPr>
      <t>)</t>
    </r>
  </si>
  <si>
    <t>GV-wcbe</t>
  </si>
  <si>
    <t>WCB Tr E</t>
  </si>
  <si>
    <t>WildCatBluffs Tr E junction - go NW</t>
  </si>
  <si>
    <t>GV-wlt</t>
  </si>
  <si>
    <t>-104 53.787</t>
  </si>
  <si>
    <t>WillowLoneTree Tr EOT</t>
  </si>
  <si>
    <t>GV2wcb</t>
  </si>
  <si>
    <t>39 31.736</t>
  </si>
  <si>
    <t>-104 54.200</t>
  </si>
  <si>
    <t>Tr S to WCB Tr</t>
  </si>
  <si>
    <t>Trail S to WildCatBluffs Trail thru subdivision</t>
  </si>
  <si>
    <t>39 31.650</t>
  </si>
  <si>
    <t>-104 53.619</t>
  </si>
  <si>
    <t>GV-wcbs</t>
  </si>
  <si>
    <t>39 31.753</t>
  </si>
  <si>
    <t>-104 54.260</t>
  </si>
  <si>
    <t>WildcatBluffs Tr S junction - go N</t>
  </si>
  <si>
    <t>GV-wcbn</t>
  </si>
  <si>
    <t>-104 54.275</t>
  </si>
  <si>
    <t>WildcatBluffs Tr N junction - go W - start Grandview</t>
  </si>
  <si>
    <t>-104 54.496</t>
  </si>
  <si>
    <t>-104 54.653</t>
  </si>
  <si>
    <t>GV-qe</t>
  </si>
  <si>
    <t>39 31.893</t>
  </si>
  <si>
    <t>-104 54.990</t>
  </si>
  <si>
    <t>Quebec E go N</t>
  </si>
  <si>
    <t>Go N on E side of Quebec</t>
  </si>
  <si>
    <t>GV-cr</t>
  </si>
  <si>
    <t>-104 55.028</t>
  </si>
  <si>
    <t>GV-tr</t>
  </si>
  <si>
    <t>39 32.072</t>
  </si>
  <si>
    <t>-104 55.078</t>
  </si>
  <si>
    <t>Trail resumes South</t>
  </si>
  <si>
    <t>-104 55.586</t>
  </si>
  <si>
    <t>Columbine Manor Park - track Start - limited parking</t>
  </si>
  <si>
    <t>39 34.682</t>
  </si>
  <si>
    <t>-105  1.279</t>
  </si>
  <si>
    <t>Jackass Hill Rd</t>
  </si>
  <si>
    <t>Cross Mineral on W side of Jackass Hill Rd</t>
  </si>
  <si>
    <t>MATrrs</t>
  </si>
  <si>
    <t>39 34.708</t>
  </si>
  <si>
    <t>-105  1.275</t>
  </si>
  <si>
    <t>RR spur Tr</t>
  </si>
  <si>
    <t>Railroad Spur Tr - Scenic bench</t>
  </si>
  <si>
    <t>MAThcw</t>
  </si>
  <si>
    <t>39 34.417</t>
  </si>
  <si>
    <t>-105  0.656</t>
  </si>
  <si>
    <t>HCW Tr - EOT</t>
  </si>
  <si>
    <t>Highline Canal Tr - End of this trail</t>
  </si>
  <si>
    <t>RTD LMR</t>
  </si>
  <si>
    <t>-105  2.660</t>
  </si>
  <si>
    <t>COL Tr - start</t>
  </si>
  <si>
    <t>Columbine Tr - N side of Coal Mine Ave</t>
  </si>
  <si>
    <t>39 35.723</t>
  </si>
  <si>
    <t>Go N along S Sheridan Blvd - concrete</t>
  </si>
  <si>
    <t>Sheridan go N</t>
  </si>
  <si>
    <t>-105  3.232</t>
  </si>
  <si>
    <t>SubDiv Tr</t>
  </si>
  <si>
    <t>Tr starts following Kentucky Cr</t>
  </si>
  <si>
    <t>39 35.920</t>
  </si>
  <si>
    <t>-105  4.414</t>
  </si>
  <si>
    <t>Loop start/end</t>
  </si>
  <si>
    <t>Loop on W side of Pierce</t>
  </si>
  <si>
    <t>39 35.728</t>
  </si>
  <si>
    <t>-105  4.872</t>
  </si>
  <si>
    <t>39 35.722</t>
  </si>
  <si>
    <t>-105  5.088</t>
  </si>
  <si>
    <t>S on Yukon</t>
  </si>
  <si>
    <t>Head S on Yukon</t>
  </si>
  <si>
    <t>39 35.602</t>
  </si>
  <si>
    <t>-105  5.087</t>
  </si>
  <si>
    <t>Resume Tr W</t>
  </si>
  <si>
    <t>Resume Tr W along Kentucky Cr</t>
  </si>
  <si>
    <t>39 35.638</t>
  </si>
  <si>
    <t>-105  6.625</t>
  </si>
  <si>
    <t>KPY Tr S go N</t>
  </si>
  <si>
    <t>Share Kipling Pkwy Tr N on W side</t>
  </si>
  <si>
    <t>Use asphalt Tr S side of Quincy E of University</t>
  </si>
  <si>
    <t>LDQhcc</t>
  </si>
  <si>
    <t>39 38.312</t>
  </si>
  <si>
    <t>-104 56.174</t>
  </si>
  <si>
    <t>Highline Canal Tr crossing</t>
  </si>
  <si>
    <t>LDQwct</t>
  </si>
  <si>
    <t>39 38.288</t>
  </si>
  <si>
    <t>-104 54.760</t>
  </si>
  <si>
    <t>WCT Tr</t>
  </si>
  <si>
    <t>$7.00 entrance fee to park inside Aurora Reservoir.  No fee for bicycle entry.  No real trail heads w/parking outside reservoir.
Gates to be open 6:00 AM to 8:30 PM conditions permitting.</t>
  </si>
  <si>
    <t>-105  0.231</t>
  </si>
  <si>
    <t>-105  0.537</t>
  </si>
  <si>
    <t>-104 59.846</t>
  </si>
  <si>
    <t>-105  0.500</t>
  </si>
  <si>
    <t>-105  1.423</t>
  </si>
  <si>
    <t>-105  1.690</t>
  </si>
  <si>
    <t>-105  1.071</t>
  </si>
  <si>
    <t>-105  3.274</t>
  </si>
  <si>
    <t>-105  3.261</t>
  </si>
  <si>
    <t>-105  5.448</t>
  </si>
  <si>
    <t>-105 5.636</t>
  </si>
  <si>
    <t>-105  2.652</t>
  </si>
  <si>
    <t>-105  1.700</t>
  </si>
  <si>
    <t>-104 57.535</t>
  </si>
  <si>
    <t>-104 57.799</t>
  </si>
  <si>
    <t>-104 59.370</t>
  </si>
  <si>
    <t>Bike Tr</t>
  </si>
  <si>
    <t>HCW2</t>
  </si>
  <si>
    <t>-105  2.507</t>
  </si>
  <si>
    <t>Via W Carder Ct</t>
  </si>
  <si>
    <t>Pipline Tr Go W</t>
  </si>
  <si>
    <t>39 31.752</t>
  </si>
  <si>
    <t>39 31.981</t>
  </si>
  <si>
    <t>39 31.652</t>
  </si>
  <si>
    <t>Grandview Tr Crossing</t>
  </si>
  <si>
    <t>39 32.644</t>
  </si>
  <si>
    <t xml:space="preserve">Whole track as mapped - </t>
  </si>
  <si>
    <t>GSH-he</t>
  </si>
  <si>
    <t>39 39.611</t>
  </si>
  <si>
    <t>-104 54.125</t>
  </si>
  <si>
    <t>Hampden E</t>
  </si>
  <si>
    <t>GSHhse</t>
  </si>
  <si>
    <t>39 39.491</t>
  </si>
  <si>
    <t>-104 53.687</t>
  </si>
  <si>
    <t>Holm Elem</t>
  </si>
  <si>
    <t>Holm Elementary</t>
  </si>
  <si>
    <t xml:space="preserve"> -105  1.468</t>
  </si>
  <si>
    <t>39 35.870</t>
  </si>
  <si>
    <t xml:space="preserve"> -105  1.140</t>
  </si>
  <si>
    <t>39 35.742</t>
  </si>
  <si>
    <t xml:space="preserve"> -105  0.912</t>
  </si>
  <si>
    <t>Ridgewood Park</t>
  </si>
  <si>
    <t>Restroom at Marina</t>
  </si>
  <si>
    <t>Trail to Gate 1</t>
  </si>
  <si>
    <t>Unisex RR</t>
  </si>
  <si>
    <t>Easy</t>
  </si>
  <si>
    <t>Wide Concrete, city streets, some dirt</t>
  </si>
  <si>
    <t>CCScode</t>
  </si>
  <si>
    <t>39 24.996</t>
  </si>
  <si>
    <t>-104 46.136</t>
  </si>
  <si>
    <t>W on Castle Oaks</t>
  </si>
  <si>
    <t>Castle Oaks Dr - Go W on S side of Castle Oaks Dr</t>
  </si>
  <si>
    <t>CCScodw</t>
  </si>
  <si>
    <t>39 25.009</t>
  </si>
  <si>
    <t>-104 46.508</t>
  </si>
  <si>
    <t>S on Tr</t>
  </si>
  <si>
    <t>Castle Oaks Dr W - S onto trail</t>
  </si>
  <si>
    <t>CCShmn</t>
  </si>
  <si>
    <t>39 24.786</t>
  </si>
  <si>
    <t>-104 46.510</t>
  </si>
  <si>
    <t>HM Tr N</t>
  </si>
  <si>
    <t>CCShms</t>
  </si>
  <si>
    <t>-104 46.264</t>
  </si>
  <si>
    <t>HM Tr S</t>
  </si>
  <si>
    <t>Hidden Mesa Tr S junction - to TH</t>
  </si>
  <si>
    <t>Hidden Mesa Tr N junction - to Mesa</t>
  </si>
  <si>
    <t>39 24.510</t>
  </si>
  <si>
    <t>CCSwrw</t>
  </si>
  <si>
    <t>39 23.913</t>
  </si>
  <si>
    <t>-104 46.227</t>
  </si>
  <si>
    <t>Walker Rd W</t>
  </si>
  <si>
    <t>N Walker Rd W junction - head E</t>
  </si>
  <si>
    <t>MapShare</t>
  </si>
  <si>
    <t>EOT Horses</t>
  </si>
  <si>
    <t>Trail Network Overview</t>
  </si>
  <si>
    <t>Red</t>
  </si>
  <si>
    <r>
      <t>Highline Canal Tr in Expo Park (</t>
    </r>
    <r>
      <rPr>
        <b/>
        <sz val="10"/>
        <color indexed="10"/>
        <rFont val="Arial"/>
        <family val="2"/>
      </rPr>
      <t>WS-hce</t>
    </r>
    <r>
      <rPr>
        <sz val="10"/>
        <rFont val="Arial"/>
        <family val="2"/>
      </rPr>
      <t>)</t>
    </r>
  </si>
  <si>
    <r>
      <t>Spillway Tr/ Tollgate Cr Tr in Horse Shoe Park (</t>
    </r>
    <r>
      <rPr>
        <b/>
        <sz val="10"/>
        <color indexed="10"/>
        <rFont val="Arial"/>
        <family val="2"/>
      </rPr>
      <t>WS-tgc</t>
    </r>
    <r>
      <rPr>
        <sz val="10"/>
        <rFont val="Arial"/>
        <family val="2"/>
      </rPr>
      <t>)</t>
    </r>
  </si>
  <si>
    <t>39 53.094</t>
  </si>
  <si>
    <t>-104 50.587</t>
  </si>
  <si>
    <r>
      <t>Denver</t>
    </r>
    <r>
      <rPr>
        <sz val="10"/>
        <rFont val="Arial"/>
        <family val="2"/>
      </rPr>
      <t xml:space="preserve"> - 5135 E Yale - Just NW of I25 &amp; Yale - </t>
    </r>
    <r>
      <rPr>
        <b/>
        <sz val="10"/>
        <color indexed="10"/>
        <rFont val="Arial"/>
        <family val="2"/>
      </rPr>
      <t>Light Rail</t>
    </r>
  </si>
  <si>
    <r>
      <t>Longmont</t>
    </r>
    <r>
      <rPr>
        <sz val="10"/>
        <rFont val="Arial"/>
        <family val="2"/>
      </rPr>
      <t xml:space="preserve"> - 119 S of 119</t>
    </r>
  </si>
  <si>
    <t>40 11.836</t>
  </si>
  <si>
    <r>
      <t>Longmont -</t>
    </r>
    <r>
      <rPr>
        <sz val="10"/>
        <rFont val="Arial"/>
        <family val="2"/>
      </rPr>
      <t xml:space="preserve"> 2175 Main - W side</t>
    </r>
  </si>
  <si>
    <t>287 tween 21 22</t>
  </si>
  <si>
    <t>Steep tr 2 Entrance</t>
  </si>
  <si>
    <t>39 37.309</t>
  </si>
  <si>
    <t>-104 40.336</t>
  </si>
  <si>
    <t>Via E Progress</t>
  </si>
  <si>
    <t>39 37.308</t>
  </si>
  <si>
    <t>-104 40.721</t>
  </si>
  <si>
    <t>Via Powhaton Rd</t>
  </si>
  <si>
    <t>39 37.148</t>
  </si>
  <si>
    <t>-104 40.724</t>
  </si>
  <si>
    <t>39 36.915</t>
  </si>
  <si>
    <t>Horseshoe park - S Junction</t>
  </si>
  <si>
    <t>Aurora PowerLine Conservatory Tr</t>
  </si>
  <si>
    <t>APCtgc</t>
  </si>
  <si>
    <t>-104 47.870</t>
  </si>
  <si>
    <t>TGC Tr</t>
  </si>
  <si>
    <t>Tollgate Cr Tr near S end of Horseshoe Pk</t>
  </si>
  <si>
    <t>APC-br</t>
  </si>
  <si>
    <t>39 40.935</t>
  </si>
  <si>
    <t>-104 47.471</t>
  </si>
  <si>
    <t>Buckley Rd</t>
  </si>
  <si>
    <t>Buckley Rd / S Airport Rd</t>
  </si>
  <si>
    <t>APCmms</t>
  </si>
  <si>
    <t>39 40.937</t>
  </si>
  <si>
    <t>-104 46.899</t>
  </si>
  <si>
    <t>Trail Name</t>
  </si>
  <si>
    <t>Head SE on Jordan road</t>
  </si>
  <si>
    <t>39 33.501</t>
  </si>
  <si>
    <t>Cottonwood Park</t>
  </si>
  <si>
    <t>39 32.456</t>
  </si>
  <si>
    <t>CCN Loop St</t>
  </si>
  <si>
    <t>CCN loop start/end</t>
  </si>
  <si>
    <t>39 38.214</t>
  </si>
  <si>
    <t>39 32.256</t>
  </si>
  <si>
    <t>Platte River S Tr W junction - share E</t>
  </si>
  <si>
    <t>39 34.916</t>
  </si>
  <si>
    <t>-105  1.845</t>
  </si>
  <si>
    <t>Platte River S Tr E junction - go S</t>
  </si>
  <si>
    <t>MATpnr</t>
  </si>
  <si>
    <t>39 34.753</t>
  </si>
  <si>
    <t>-105  1.573</t>
  </si>
  <si>
    <t>RTD PNR</t>
  </si>
  <si>
    <t>Mineral Avenue Park &amp; Ride - Light Rail</t>
  </si>
  <si>
    <t>MAT-sf</t>
  </si>
  <si>
    <t>39 34.790</t>
  </si>
  <si>
    <t>-105  1.629</t>
  </si>
  <si>
    <t>Use S side to cross Santa Fe &amp; Go E</t>
  </si>
  <si>
    <t>MATjah</t>
  </si>
  <si>
    <t>Solar powered restroom</t>
  </si>
  <si>
    <t>39 38.165</t>
  </si>
  <si>
    <t>-105 14.349</t>
  </si>
  <si>
    <t>W TH Falcon Prk</t>
  </si>
  <si>
    <t>W Th Falcon Prk</t>
  </si>
  <si>
    <t>-105 14.252</t>
  </si>
  <si>
    <t>Parmalee Tr</t>
  </si>
  <si>
    <t>Highline Canal W Trail E junction E junction</t>
  </si>
  <si>
    <t>C470 Tr Go west, trail entrance between 2 dealers</t>
  </si>
  <si>
    <t>Platte River S Trail
1.3 mi South of Confluence Park</t>
  </si>
  <si>
    <t>-105  2.295</t>
  </si>
  <si>
    <t>-105  3.751</t>
  </si>
  <si>
    <t>-105  3.752</t>
  </si>
  <si>
    <t>-105  3.749</t>
  </si>
  <si>
    <t>-105  3.180</t>
  </si>
  <si>
    <t>-105  3.056</t>
  </si>
  <si>
    <t>-105  3.079</t>
  </si>
  <si>
    <t>-105  2.154</t>
  </si>
  <si>
    <t>-105  1.010</t>
  </si>
  <si>
    <t>PRS Tr N junction at Invesco Field</t>
  </si>
  <si>
    <t>PRS Tr N Invesco Field</t>
  </si>
  <si>
    <t>Tr to Park</t>
  </si>
  <si>
    <t>Short Trail to South Park Lane &amp; small park
Canal trail skirts McClellan reservoir</t>
  </si>
  <si>
    <t>Follows the southern highline canal trail west from the Coal Cr Horse Arena on US 30 (AKA 6th Ave) N of Buckly AFB to Cherry Cr</t>
  </si>
  <si>
    <t>Norfolk Glenn Pk</t>
  </si>
  <si>
    <t>HCEngp</t>
  </si>
  <si>
    <t>HCC Tr</t>
  </si>
  <si>
    <t>EOT - Highline Canal center section
starts at CCN Tr N junction</t>
  </si>
  <si>
    <t>CCN Tr</t>
  </si>
  <si>
    <t>Cherry Creek Trail (N Section)</t>
  </si>
  <si>
    <t>Bible Park East side
Goldsmith Gulch Tr continues short N</t>
  </si>
  <si>
    <t>WCT Tr E</t>
  </si>
  <si>
    <r>
      <t>Boulder</t>
    </r>
    <r>
      <rPr>
        <sz val="10"/>
        <rFont val="Arial"/>
        <family val="2"/>
      </rPr>
      <t xml:space="preserve"> - US36 &amp; Table Mesa (SE)</t>
    </r>
  </si>
  <si>
    <r>
      <t>Boulder</t>
    </r>
    <r>
      <rPr>
        <sz val="10"/>
        <rFont val="Arial"/>
        <family val="2"/>
      </rPr>
      <t xml:space="preserve"> - Table Mesa &amp; Tantra - LDS church</t>
    </r>
  </si>
  <si>
    <r>
      <t>Thornton</t>
    </r>
    <r>
      <rPr>
        <sz val="10"/>
        <rFont val="Arial"/>
        <family val="2"/>
      </rPr>
      <t xml:space="preserve"> - I25 either side S of 88th</t>
    </r>
  </si>
  <si>
    <t>Rpbcad</t>
  </si>
  <si>
    <t>R*Fpcd</t>
  </si>
  <si>
    <t>SmokyRamble</t>
  </si>
  <si>
    <t>Aurora Reservoir Trails</t>
  </si>
  <si>
    <t>AR</t>
  </si>
  <si>
    <t>Back on reservoir loop</t>
  </si>
  <si>
    <t>39 36.225</t>
  </si>
  <si>
    <t>-104 40.814</t>
  </si>
  <si>
    <t>Trail to Gate 2 - Route Follows reservoir trail</t>
  </si>
  <si>
    <t>Trail to Gate 4 - Route Goes uphill to gate</t>
  </si>
  <si>
    <t>Gate 4 - S Shore &amp; Quantac Way
Back down hill to trail junction - Then N along dirt trail</t>
  </si>
  <si>
    <t>Uphill to Gate 2</t>
  </si>
  <si>
    <r>
      <t>Golden</t>
    </r>
    <r>
      <rPr>
        <sz val="10"/>
        <rFont val="Arial"/>
        <family val="2"/>
      </rPr>
      <t xml:space="preserve"> - I70 &amp; Mt Vernon Canyon</t>
    </r>
  </si>
  <si>
    <r>
      <t>Highlands Ranch</t>
    </r>
    <r>
      <rPr>
        <sz val="10"/>
        <rFont val="Arial"/>
        <family val="2"/>
      </rPr>
      <t xml:space="preserve"> - Highlands Ranch Pkwy &amp; Ridgeline</t>
    </r>
  </si>
  <si>
    <r>
      <t>Littleton</t>
    </r>
    <r>
      <rPr>
        <sz val="10"/>
        <rFont val="Arial"/>
        <family val="2"/>
      </rPr>
      <t xml:space="preserve"> - Ken Caryl @ Shaffer Pkwy</t>
    </r>
  </si>
  <si>
    <r>
      <t>Lone Tree</t>
    </r>
    <r>
      <rPr>
        <sz val="10"/>
        <rFont val="Arial"/>
        <family val="2"/>
      </rPr>
      <t xml:space="preserve"> - Park Meadows Dr N of Lincoln - </t>
    </r>
    <r>
      <rPr>
        <b/>
        <sz val="10"/>
        <color indexed="10"/>
        <rFont val="Arial"/>
        <family val="2"/>
      </rPr>
      <t>Light Rail</t>
    </r>
  </si>
  <si>
    <t>Trail starts on W side of Platte Canyon</t>
  </si>
  <si>
    <t>COL-th</t>
  </si>
  <si>
    <t>39 36.450</t>
  </si>
  <si>
    <t>-105  2.328</t>
  </si>
  <si>
    <t>Small parking area</t>
  </si>
  <si>
    <t>39 35.729</t>
  </si>
  <si>
    <t>COLcmp</t>
  </si>
  <si>
    <t>39 34.851</t>
  </si>
  <si>
    <t>Manor Park</t>
  </si>
  <si>
    <t>Columbine Manor Park</t>
  </si>
  <si>
    <t>39 34.882</t>
  </si>
  <si>
    <t>-105  3.099</t>
  </si>
  <si>
    <t>-105  3.091</t>
  </si>
  <si>
    <t>-105  2.659</t>
  </si>
  <si>
    <t>-105  0.966</t>
  </si>
  <si>
    <t>-105  1.601</t>
  </si>
  <si>
    <t>-105  1.522</t>
  </si>
  <si>
    <t>-105  1.772</t>
  </si>
  <si>
    <t>-105  2.101</t>
  </si>
  <si>
    <t>-105  2.260</t>
  </si>
  <si>
    <t>MAT Tr</t>
  </si>
  <si>
    <t>Mineral Ave Tr heads E from here</t>
  </si>
  <si>
    <t>COLlct</t>
  </si>
  <si>
    <t>39 33.978</t>
  </si>
  <si>
    <t>-105  4.086</t>
  </si>
  <si>
    <t>Go S on Lamar Ct to resume trail</t>
  </si>
  <si>
    <r>
      <t>Intersection of Highline Canal (Center) trail &amp; Little Dry Cr Tr (</t>
    </r>
    <r>
      <rPr>
        <sz val="10"/>
        <color indexed="40"/>
        <rFont val="Arial"/>
        <family val="2"/>
      </rPr>
      <t>WLTldt</t>
    </r>
    <r>
      <rPr>
        <sz val="10"/>
        <rFont val="Arial"/>
        <family val="2"/>
      </rPr>
      <t>)</t>
    </r>
  </si>
  <si>
    <r>
      <t>Intersection of Highline Canal Center &amp; West sections &amp; Big Dry Cr Tr in Julia Dekovand Park (</t>
    </r>
    <r>
      <rPr>
        <sz val="10"/>
        <color indexed="40"/>
        <rFont val="Arial"/>
        <family val="2"/>
      </rPr>
      <t>WLTjdp</t>
    </r>
    <r>
      <rPr>
        <sz val="10"/>
        <rFont val="Arial"/>
        <family val="2"/>
      </rPr>
      <t>)</t>
    </r>
  </si>
  <si>
    <t>39 39.641</t>
  </si>
  <si>
    <t>Bandimere Drag S</t>
  </si>
  <si>
    <t>Bandimere Drag Strip</t>
  </si>
  <si>
    <t>39 39.128</t>
  </si>
  <si>
    <t>Bear Cr Canyon Tr, Go E to park</t>
  </si>
  <si>
    <t>39 39.202</t>
  </si>
  <si>
    <t>Bear Cr Park</t>
  </si>
  <si>
    <t>-105   0.302</t>
  </si>
  <si>
    <t>-105  8.213</t>
  </si>
  <si>
    <t>-105  7.581</t>
  </si>
  <si>
    <t>-105  8.139</t>
  </si>
  <si>
    <t>39 39.416</t>
  </si>
  <si>
    <t>Bear Cr Park, share trail Southward</t>
  </si>
  <si>
    <t>39 38.192</t>
  </si>
  <si>
    <t>39 33.554</t>
  </si>
  <si>
    <t>39 33.559</t>
  </si>
  <si>
    <t>39 33.976</t>
  </si>
  <si>
    <t>39 33.920</t>
  </si>
  <si>
    <t>Highline Canal W Tr West junction</t>
  </si>
  <si>
    <t>39 33.702</t>
  </si>
  <si>
    <t>Highline Canal W</t>
  </si>
  <si>
    <t>Highline Canal W Tr East junction</t>
  </si>
  <si>
    <t>39 33.898</t>
  </si>
  <si>
    <t>39 33.906</t>
  </si>
  <si>
    <t xml:space="preserve"> -104 58.348</t>
  </si>
  <si>
    <t>39 33.700</t>
  </si>
  <si>
    <t>Greenwood Village Park Tr</t>
  </si>
  <si>
    <t>Sulphur Gulch</t>
  </si>
  <si>
    <t>PRSlgs</t>
  </si>
  <si>
    <t>Parking, 15.5 milesfrom start
Access to park off S Platte Canyon Rd at turn to W</t>
  </si>
  <si>
    <t>Triangle, Blue</t>
  </si>
  <si>
    <t>PortaPotty, Parking</t>
  </si>
  <si>
    <t>TB via 1</t>
  </si>
  <si>
    <t>Flag, Blue</t>
  </si>
  <si>
    <t>Via - southmost point</t>
  </si>
  <si>
    <t>TB via 2</t>
  </si>
  <si>
    <t>Via - cross small hogback</t>
  </si>
  <si>
    <t>TB via 3</t>
  </si>
  <si>
    <t>Start/End of major loop</t>
  </si>
  <si>
    <t>OS Boundary</t>
  </si>
  <si>
    <t>OS / community trail boundary</t>
  </si>
  <si>
    <t>-105  6.206</t>
  </si>
  <si>
    <t>39 33.026</t>
  </si>
  <si>
    <t>-105  6.737</t>
  </si>
  <si>
    <t>39 33.141</t>
  </si>
  <si>
    <t>-105  6.567</t>
  </si>
  <si>
    <t>Porta Potty</t>
  </si>
  <si>
    <t>39 33.138</t>
  </si>
  <si>
    <t>-105  6.643</t>
  </si>
  <si>
    <t>Trail Start</t>
  </si>
  <si>
    <t>39 33.159</t>
  </si>
  <si>
    <t>Hildebrand Ranch Park</t>
  </si>
  <si>
    <t>39 32.536</t>
  </si>
  <si>
    <t>-105  6.252</t>
  </si>
  <si>
    <t>39 32.829</t>
  </si>
  <si>
    <t>TM 1</t>
  </si>
  <si>
    <t>TrailMark Trail crossing</t>
  </si>
  <si>
    <t>TM 2</t>
  </si>
  <si>
    <t>39 32.480</t>
  </si>
  <si>
    <t>-105  6.188</t>
  </si>
  <si>
    <t>39 32.333</t>
  </si>
  <si>
    <t>-105  5.988</t>
  </si>
  <si>
    <t>TrailMark Park</t>
  </si>
  <si>
    <t>TrailMark Park playground</t>
  </si>
  <si>
    <t>39 32,231</t>
  </si>
  <si>
    <t>-105  5.774</t>
  </si>
  <si>
    <t>Fairview Reservoir</t>
  </si>
  <si>
    <t>Junction on SE of reservoir</t>
  </si>
  <si>
    <t>Chatfield State Park entrance</t>
  </si>
  <si>
    <t>39 32.169</t>
  </si>
  <si>
    <t>-105  5.591</t>
  </si>
  <si>
    <t>Chatfield Park</t>
  </si>
  <si>
    <t>39 32.278</t>
  </si>
  <si>
    <t>-105  5.232</t>
  </si>
  <si>
    <t>39 32.194</t>
  </si>
  <si>
    <t>-105  5.915</t>
  </si>
  <si>
    <t>Junction on SW of reservoir</t>
  </si>
  <si>
    <t>-105  6.402</t>
  </si>
  <si>
    <t>Junction</t>
  </si>
  <si>
    <t>39 32.173</t>
  </si>
  <si>
    <t>-105  6.620</t>
  </si>
  <si>
    <t>Junction on SW side of Homes</t>
  </si>
  <si>
    <t>39 32.498</t>
  </si>
  <si>
    <t>-105  6.648</t>
  </si>
  <si>
    <t>Two Brands Tr &amp; Chatfield Green trails - mostly soft surface</t>
  </si>
  <si>
    <t>PRStbcg</t>
  </si>
  <si>
    <t>TBCG Tr</t>
  </si>
  <si>
    <t>TBCG</t>
  </si>
  <si>
    <t>TBCGth</t>
  </si>
  <si>
    <t>TBCGrr</t>
  </si>
  <si>
    <t>TBCGtbn</t>
  </si>
  <si>
    <t>TBCGloop</t>
  </si>
  <si>
    <t>TBCGtb0</t>
  </si>
  <si>
    <t>TBCG1</t>
  </si>
  <si>
    <t>TBCG2</t>
  </si>
  <si>
    <t>TBCGtmp</t>
  </si>
  <si>
    <t>TBCGfvr</t>
  </si>
  <si>
    <t>TBCGcsp</t>
  </si>
  <si>
    <t>TBCGprs</t>
  </si>
  <si>
    <t>TBCGse</t>
  </si>
  <si>
    <t>TBCGsm</t>
  </si>
  <si>
    <t>TBCGsw</t>
  </si>
  <si>
    <t>TBCGmn</t>
  </si>
  <si>
    <t>TBCGms</t>
  </si>
  <si>
    <t>TBCGhbh</t>
  </si>
  <si>
    <t>TBCGtbs</t>
  </si>
  <si>
    <t>TBCGtb1</t>
  </si>
  <si>
    <t>TBCGtb2</t>
  </si>
  <si>
    <t>TwoBrands and Chatfield Green trails with connector to PRS trail</t>
  </si>
  <si>
    <t>TwoBrands Loop</t>
  </si>
  <si>
    <t>39 32.482</t>
  </si>
  <si>
    <t>-105  6.367</t>
  </si>
  <si>
    <t>CG mid N</t>
  </si>
  <si>
    <t>CG SW</t>
  </si>
  <si>
    <t>CG SM</t>
  </si>
  <si>
    <t>CG SE</t>
  </si>
  <si>
    <t>NW corner of CG trails</t>
  </si>
  <si>
    <t>CG NW</t>
  </si>
  <si>
    <t>TBCGnw</t>
  </si>
  <si>
    <t>39 32.454</t>
  </si>
  <si>
    <t>-105  6.357</t>
  </si>
  <si>
    <t>CG mid S</t>
  </si>
  <si>
    <t>TBCGmm</t>
  </si>
  <si>
    <t>CG mid mid</t>
  </si>
  <si>
    <t>39 32.416</t>
  </si>
  <si>
    <t>-105  6.307</t>
  </si>
  <si>
    <t>Inner Trail Junction along TrailMark Pky</t>
  </si>
  <si>
    <t>39 32.365</t>
  </si>
  <si>
    <t>-105  6.164</t>
  </si>
  <si>
    <t>HogbackHill Park</t>
  </si>
  <si>
    <t>-105  5.903</t>
  </si>
  <si>
    <t>TwoBrands Tr S</t>
  </si>
  <si>
    <t>S end of Two Brands Trail - Hildebrand Ranch</t>
  </si>
  <si>
    <t>39 31.772</t>
  </si>
  <si>
    <t>-105  6.404</t>
  </si>
  <si>
    <t>39 31.926</t>
  </si>
  <si>
    <t>-105  6.841</t>
  </si>
  <si>
    <t>39 32.884</t>
  </si>
  <si>
    <t>-105  7.236</t>
  </si>
  <si>
    <t>via Deer Cr Rd shoulder lane</t>
  </si>
  <si>
    <t>MTB / Coverage</t>
  </si>
  <si>
    <t>Msdc</t>
  </si>
  <si>
    <t>Hildebrand Ranch Park - paving blocks
Not in Route</t>
  </si>
  <si>
    <t>Restroom @ S end of lot - not in route</t>
  </si>
  <si>
    <t>Start of track and route</t>
  </si>
  <si>
    <t>TBCGtb3</t>
  </si>
  <si>
    <t>Route Covers many, but not all of the trails within the Chatfield Green.     Good MTB beginners trail, few rocks</t>
  </si>
  <si>
    <r>
      <t>Hildebrand Ranch Park Trailhead  (</t>
    </r>
    <r>
      <rPr>
        <b/>
        <sz val="10"/>
        <color indexed="21"/>
        <rFont val="Arial"/>
        <family val="2"/>
      </rPr>
      <t>TBCGtbn</t>
    </r>
    <r>
      <rPr>
        <sz val="10"/>
        <rFont val="Arial"/>
        <family val="2"/>
      </rPr>
      <t>)</t>
    </r>
  </si>
  <si>
    <r>
      <t>Two Brands Tr junction near start  (</t>
    </r>
    <r>
      <rPr>
        <b/>
        <sz val="10"/>
        <color indexed="21"/>
        <rFont val="Arial"/>
        <family val="2"/>
      </rPr>
      <t>TBCGloop</t>
    </r>
    <r>
      <rPr>
        <sz val="10"/>
        <rFont val="Arial"/>
        <family val="2"/>
      </rPr>
      <t>)</t>
    </r>
  </si>
  <si>
    <t>Jeffco Open Space - Hildebrand Ranch park</t>
  </si>
  <si>
    <t>Covers Two Brands trail from Hildebrand Ranch Park Trailhead off Deer Cr Rd thru Chatfield Green subdivision to Platte River Tr S and back.</t>
  </si>
  <si>
    <t>Limited parking within Chatfield Green subdivision!</t>
  </si>
  <si>
    <t>Single Track, dirt/gravel, concrete MUP inside CSP</t>
  </si>
  <si>
    <t>-104 56.447</t>
  </si>
  <si>
    <t>Jefferson E</t>
  </si>
  <si>
    <t>Use Path W along Jefferson to trail
or continue S on Colorado for shortcut.</t>
  </si>
  <si>
    <t>HCCjab</t>
  </si>
  <si>
    <t>39 39.087</t>
  </si>
  <si>
    <t>-104 56.809</t>
  </si>
  <si>
    <t>S on trail</t>
  </si>
  <si>
    <t>Continue S on wide dirt trail
Trail goes N to Hampden - access to W only</t>
  </si>
  <si>
    <t>HCC-hw</t>
  </si>
  <si>
    <t>39 39.172</t>
  </si>
  <si>
    <t>39 39.574</t>
  </si>
  <si>
    <t>-104 56.417</t>
  </si>
  <si>
    <t>Asphalt first 9 miles, packed dirt last 10 (from Jefferson Ave Bridge SW of Hampden &amp; Colorado</t>
  </si>
  <si>
    <t>Private Tr N</t>
  </si>
  <si>
    <t>Private Tr S</t>
  </si>
  <si>
    <t>WS-ptn</t>
  </si>
  <si>
    <t>39 39.977</t>
  </si>
  <si>
    <t>-104 51.657</t>
  </si>
  <si>
    <t>-104 51.607</t>
  </si>
  <si>
    <t>-104 50.621</t>
  </si>
  <si>
    <t>-104 50.688</t>
  </si>
  <si>
    <t>-104 50.341</t>
  </si>
  <si>
    <t>-104 50.487</t>
  </si>
  <si>
    <t>-104 50.645</t>
  </si>
  <si>
    <t>-104 50.280</t>
  </si>
  <si>
    <t>-104 50.289</t>
  </si>
  <si>
    <t>-104 50.255</t>
  </si>
  <si>
    <t>-104 49.887</t>
  </si>
  <si>
    <t>-104 49.821</t>
  </si>
  <si>
    <t>-104 48.609</t>
  </si>
  <si>
    <t>-104 48.570</t>
  </si>
  <si>
    <t>-104 50.348</t>
  </si>
  <si>
    <t>Private Trail - follow Ursala St</t>
  </si>
  <si>
    <t>WS-pts</t>
  </si>
  <si>
    <t>39 39,842</t>
  </si>
  <si>
    <t>GVmgbdww</t>
  </si>
  <si>
    <t>MGBD Tr W cross</t>
  </si>
  <si>
    <t>40 12.243</t>
  </si>
  <si>
    <t>-104 58.917</t>
  </si>
  <si>
    <t>I25 &amp; 66 Longmont</t>
  </si>
  <si>
    <t>See RTD website for bike rack/locker numbers and possible updated information</t>
  </si>
  <si>
    <t>39 52.987</t>
  </si>
  <si>
    <t>-104 58.677</t>
  </si>
  <si>
    <t>104th &amp; Washington</t>
  </si>
  <si>
    <t>39 45.538</t>
  </si>
  <si>
    <t>-104 58.418</t>
  </si>
  <si>
    <t>30th &amp; Downing</t>
  </si>
  <si>
    <t>39 46.198</t>
  </si>
  <si>
    <t>-104 47.198</t>
  </si>
  <si>
    <t>Airport Blvd - 40th</t>
  </si>
  <si>
    <t>RTD-AH</t>
  </si>
  <si>
    <t>-104 51.831</t>
  </si>
  <si>
    <t>Alameda &amp; Havana</t>
  </si>
  <si>
    <t>39 32.452</t>
  </si>
  <si>
    <t>-105 17.893</t>
  </si>
  <si>
    <t>Aspen Park</t>
  </si>
  <si>
    <t>Long Note / Comment</t>
  </si>
  <si>
    <t>Lockers</t>
  </si>
  <si>
    <t>Racks</t>
  </si>
  <si>
    <t>Bike</t>
  </si>
  <si>
    <t>Mostly concrete - some wide packed crushers/dirt</t>
  </si>
  <si>
    <t>39 44.025</t>
  </si>
  <si>
    <t>Trail head on S Yosemite</t>
  </si>
  <si>
    <t>C47hcwe</t>
  </si>
  <si>
    <t>HCW Tr E</t>
  </si>
  <si>
    <t>39 33.245</t>
  </si>
  <si>
    <t>-104 48.770</t>
  </si>
  <si>
    <t>Subdiv Tr</t>
  </si>
  <si>
    <t>WCTgshs</t>
  </si>
  <si>
    <t>WCTgshn</t>
  </si>
  <si>
    <t>WCTloop</t>
  </si>
  <si>
    <t>Awesome play area with climbing walls
Can shortcut park by heading W</t>
  </si>
  <si>
    <t>Park Boundary - backtrack</t>
  </si>
  <si>
    <t>Cushing Park - Fountain - restrooms</t>
  </si>
  <si>
    <t>Trails connecting Aurora Reservoir to other trails in area</t>
  </si>
  <si>
    <t>39 31.401</t>
  </si>
  <si>
    <t>39 31.342</t>
  </si>
  <si>
    <t>-105 03.006</t>
  </si>
  <si>
    <r>
      <t>Confluence with Platte (</t>
    </r>
    <r>
      <rPr>
        <b/>
        <sz val="10"/>
        <color indexed="60"/>
        <rFont val="Arial"/>
        <family val="2"/>
      </rPr>
      <t>BC-prs</t>
    </r>
    <r>
      <rPr>
        <sz val="10"/>
        <rFont val="Arial"/>
        <family val="2"/>
      </rPr>
      <t xml:space="preserve">) </t>
    </r>
  </si>
  <si>
    <t>Willow Lone Trail</t>
  </si>
  <si>
    <t>Follows Vista trail (pipeline) from WLT trail in Sweetwater Park to S University</t>
  </si>
  <si>
    <t>RTD-CC</t>
  </si>
  <si>
    <t>RTD-CLS</t>
  </si>
  <si>
    <t>RTD-CS</t>
  </si>
  <si>
    <t>39 44.429</t>
  </si>
  <si>
    <t>-104 59.217</t>
  </si>
  <si>
    <t>39 51.940</t>
  </si>
  <si>
    <t>-105 14.394</t>
  </si>
  <si>
    <t>CoalCr 72/93</t>
  </si>
  <si>
    <t>39 33.717</t>
  </si>
  <si>
    <t>-104 52.232</t>
  </si>
  <si>
    <t>County Line Sta</t>
  </si>
  <si>
    <t>Civic Center Sta</t>
  </si>
  <si>
    <t>RTD-DS</t>
  </si>
  <si>
    <t>Dayton Sta</t>
  </si>
  <si>
    <t>-104 52.737</t>
  </si>
  <si>
    <t>39 38.621</t>
  </si>
  <si>
    <t>39 49.623</t>
  </si>
  <si>
    <t>-104 55.729</t>
  </si>
  <si>
    <t>85 &amp; 72nd</t>
  </si>
  <si>
    <t>Church Ranch 36</t>
  </si>
  <si>
    <t>Broadway Dartmouth</t>
  </si>
  <si>
    <t>39 59.358</t>
  </si>
  <si>
    <t>-105 15.314</t>
  </si>
  <si>
    <t>39 53.140</t>
  </si>
  <si>
    <t>Southern Highline Canal from Cherry Cr to Big Dry Cr</t>
  </si>
  <si>
    <t>Cherry Cr N Trail</t>
  </si>
  <si>
    <t>SH-brs</t>
  </si>
  <si>
    <t>39 37.550</t>
  </si>
  <si>
    <t>-104 47.481</t>
  </si>
  <si>
    <t>BuckleyRd Switch</t>
  </si>
  <si>
    <t>Trails narrow Between Buckly &amp; Picadilly
Use S side outbound, N side inbound</t>
  </si>
  <si>
    <t>SH-bsp</t>
  </si>
  <si>
    <t>-104 46.813</t>
  </si>
  <si>
    <t>Big Sandy Pk</t>
  </si>
  <si>
    <t>Small Park on N side</t>
  </si>
  <si>
    <t>SH-prs</t>
  </si>
  <si>
    <t>39 36.478</t>
  </si>
  <si>
    <t>-104 44.672</t>
  </si>
  <si>
    <t>Tr Narrow N</t>
  </si>
  <si>
    <t>Dutch Cr St &amp; Quebec</t>
  </si>
  <si>
    <t>CR-hp</t>
  </si>
  <si>
    <t>Heritage Park</t>
  </si>
  <si>
    <t>Parking - ball fields - RR</t>
  </si>
  <si>
    <t>39 32.363</t>
  </si>
  <si>
    <t>-104 55.217</t>
  </si>
  <si>
    <t>CR-su</t>
  </si>
  <si>
    <t>39 32.603</t>
  </si>
  <si>
    <t>-104 54.970</t>
  </si>
  <si>
    <t>SUniversity go E</t>
  </si>
  <si>
    <t>Follow path E</t>
  </si>
  <si>
    <t>39 32.504</t>
  </si>
  <si>
    <t>-104 54.803</t>
  </si>
  <si>
    <t>LincolnAve Quebec</t>
  </si>
  <si>
    <t>39 32.620</t>
  </si>
  <si>
    <t>-104 54.706</t>
  </si>
  <si>
    <t>Resume trail on NW side</t>
  </si>
  <si>
    <t>39 54.389</t>
  </si>
  <si>
    <t>-105  5.183</t>
  </si>
  <si>
    <r>
      <t>Broomfield</t>
    </r>
    <r>
      <rPr>
        <sz val="10"/>
        <rFont val="Arial"/>
        <family val="2"/>
      </rPr>
      <t xml:space="preserve"> - S of 36 &amp; E of Wadsworth on Arista</t>
    </r>
  </si>
  <si>
    <t>M</t>
  </si>
  <si>
    <t>39 36.810</t>
  </si>
  <si>
    <t>-104 54.777</t>
  </si>
  <si>
    <t>39 47.871</t>
  </si>
  <si>
    <t>-104 44.097</t>
  </si>
  <si>
    <t>39 35.682</t>
  </si>
  <si>
    <t>Trail Goes S</t>
  </si>
  <si>
    <t>Trail heads S from Arapahoe</t>
  </si>
  <si>
    <t>PCSsrn</t>
  </si>
  <si>
    <t>39 34.979</t>
  </si>
  <si>
    <t>-104 42.912</t>
  </si>
  <si>
    <t>RDSpsw</t>
  </si>
  <si>
    <t>39 40.145</t>
  </si>
  <si>
    <t>ParkingSpur W</t>
  </si>
  <si>
    <t>-105  6.566</t>
  </si>
  <si>
    <t>Fletcher Miller Elementary - Planetarium</t>
  </si>
  <si>
    <t>Bike Route</t>
  </si>
  <si>
    <t>Dutch Lilly Gulch</t>
  </si>
  <si>
    <t>Weir Sanderson Gulch</t>
  </si>
  <si>
    <t>KPY</t>
  </si>
  <si>
    <t>KPYc470</t>
  </si>
  <si>
    <t>39 41.402</t>
  </si>
  <si>
    <t>-105  7.005</t>
  </si>
  <si>
    <t>C470 W junction</t>
  </si>
  <si>
    <t>C470 Tr W junction</t>
  </si>
  <si>
    <t>Nearest free parking N of Hampden on W side of Platte (BC-prd) add .9 miles to round trip
Speed limit 15 MPH.
 Loop can be short circuited by taking trail inside of dam face between BC-tn &amp; BC-dts</t>
  </si>
  <si>
    <t>Mt Falcon Trail</t>
  </si>
  <si>
    <r>
      <t xml:space="preserve">Difficult mainly because of grade - Steep below </t>
    </r>
    <r>
      <rPr>
        <b/>
        <sz val="10"/>
        <color indexed="20"/>
        <rFont val="Arial"/>
        <family val="2"/>
      </rPr>
      <t>MFP-s</t>
    </r>
  </si>
  <si>
    <t>Dirt Trail - Mostly reasonably wide dirt track</t>
  </si>
  <si>
    <t>Starts at Mt Falcon E Trailhead S of Morrison.  Follows Castle Trail to W trailhead with side spurs on Walkers Dream and Two Dog Trails.  Then covers Parmalee, Meadow, Tower, Old Ute and Devils Elbows trails.</t>
  </si>
  <si>
    <t>Golden 470 Trail</t>
  </si>
  <si>
    <t>See North</t>
  </si>
  <si>
    <t>HorseShoe Pk S</t>
  </si>
  <si>
    <t>S Valley Trail head - restroom</t>
  </si>
  <si>
    <t>Trailhead</t>
  </si>
  <si>
    <r>
      <t>Swallow Tail Tr (</t>
    </r>
    <r>
      <rPr>
        <b/>
        <sz val="10"/>
        <rFont val="Arial"/>
        <family val="2"/>
      </rPr>
      <t>HIKER ONLY</t>
    </r>
    <r>
      <rPr>
        <sz val="10"/>
        <rFont val="Arial"/>
        <family val="2"/>
      </rPr>
      <t>!)</t>
    </r>
  </si>
  <si>
    <t>CS-stt</t>
  </si>
  <si>
    <t>39 33.936</t>
  </si>
  <si>
    <t>-105 09.176</t>
  </si>
  <si>
    <t>SwallowTail Tr</t>
  </si>
  <si>
    <t>CS-lbt</t>
  </si>
  <si>
    <t>39 33.654</t>
  </si>
  <si>
    <t>-105 08.650</t>
  </si>
  <si>
    <t>Lyons Back Tr</t>
  </si>
  <si>
    <t>Lyons Back Trail spur</t>
  </si>
  <si>
    <t>End of Track - Deer Cr Canyon Rd Rd</t>
  </si>
  <si>
    <t>Lyons Back spur</t>
  </si>
  <si>
    <t>39 33.627</t>
  </si>
  <si>
    <t>-105 08.535</t>
  </si>
  <si>
    <t>Cathy Johnson Tr (spur from Columbine Trail)</t>
  </si>
  <si>
    <t>Return from spur- go S</t>
  </si>
  <si>
    <t>CS-get</t>
  </si>
  <si>
    <t>39 33.337</t>
  </si>
  <si>
    <t>-105 08.501</t>
  </si>
  <si>
    <t>GrazingElk Tr</t>
  </si>
  <si>
    <t>Connecting Trail to Grazing Elk Tr</t>
  </si>
  <si>
    <t>CS-dct</t>
  </si>
  <si>
    <t>39 33.074</t>
  </si>
  <si>
    <t>-105 08.341</t>
  </si>
  <si>
    <t>Deer Cr TH</t>
  </si>
  <si>
    <t>Dirt Trail</t>
  </si>
  <si>
    <t>CathyJohnson</t>
  </si>
  <si>
    <t>CS</t>
  </si>
  <si>
    <t>ValleyView Trail</t>
  </si>
  <si>
    <t>GrazingElk</t>
  </si>
  <si>
    <t>Grazing Elk Trail (S Valley Park)</t>
  </si>
  <si>
    <t>DeerCrCanyon</t>
  </si>
  <si>
    <t>Coyote Song Trail</t>
  </si>
  <si>
    <t>Dirt Trail - Mostly single track</t>
  </si>
  <si>
    <t>GET</t>
  </si>
  <si>
    <r>
      <t>Loop end (</t>
    </r>
    <r>
      <rPr>
        <b/>
        <sz val="10"/>
        <color indexed="11"/>
        <rFont val="Arial"/>
        <family val="2"/>
      </rPr>
      <t>GET-le</t>
    </r>
    <r>
      <rPr>
        <sz val="10"/>
        <rFont val="Arial"/>
        <family val="2"/>
      </rPr>
      <t>)</t>
    </r>
  </si>
  <si>
    <r>
      <t>Coyote Song Trail (</t>
    </r>
    <r>
      <rPr>
        <b/>
        <sz val="10"/>
        <color indexed="11"/>
        <rFont val="Arial"/>
        <family val="2"/>
      </rPr>
      <t>GET-cs</t>
    </r>
    <r>
      <rPr>
        <sz val="10"/>
        <rFont val="Arial"/>
        <family val="2"/>
      </rPr>
      <t>)</t>
    </r>
  </si>
  <si>
    <t>GET-cs</t>
  </si>
  <si>
    <t>39 33.336</t>
  </si>
  <si>
    <t>-105 08.502</t>
  </si>
  <si>
    <t>CoyoteSong Tr</t>
  </si>
  <si>
    <t>Coyote Song Tr</t>
  </si>
  <si>
    <t>GET-stt</t>
  </si>
  <si>
    <t>39 33.441</t>
  </si>
  <si>
    <t>-105 08.683</t>
  </si>
  <si>
    <t>SwallowTail NOB</t>
  </si>
  <si>
    <t>GET-vr</t>
  </si>
  <si>
    <t>39 33,224</t>
  </si>
  <si>
    <t>-105 08.634</t>
  </si>
  <si>
    <t>Valley Rd</t>
  </si>
  <si>
    <t>Cross valley Rd - Start Trail proper</t>
  </si>
  <si>
    <t>GET-vv</t>
  </si>
  <si>
    <t>39 33.319</t>
  </si>
  <si>
    <t>-105 08.704</t>
  </si>
  <si>
    <t>ValleyView Tr</t>
  </si>
  <si>
    <t>Access to Valley View Tr</t>
  </si>
  <si>
    <t>W Tollgate Tr, end of spillway trail</t>
  </si>
  <si>
    <t>Westerly Spillway</t>
  </si>
  <si>
    <t>Subdivision Trail</t>
  </si>
  <si>
    <t>Quincy Resevoir trail requires permit &amp; no bikes are allowed.</t>
  </si>
  <si>
    <t>39 42.510</t>
  </si>
  <si>
    <t>Highline East</t>
  </si>
  <si>
    <t>39 41.137</t>
  </si>
  <si>
    <t>Mexico Tr Split</t>
  </si>
  <si>
    <t>Dam</t>
  </si>
  <si>
    <t>39 39.174</t>
  </si>
  <si>
    <t>Twin 360 Turns</t>
  </si>
  <si>
    <t>Twin 360 turns on W side of Cr at Hampden, Trail no on E side of Cr</t>
  </si>
  <si>
    <t>Follows Cottonwood Creek trail from West of Peoria &amp; Orchard Rd, entering Cherry Cr State Park on Shriners Trail.</t>
  </si>
  <si>
    <t>39 36.149</t>
  </si>
  <si>
    <t>Cottonwood Cr</t>
  </si>
  <si>
    <t>Cherry Cr State Pk</t>
  </si>
  <si>
    <t>39 36.755</t>
  </si>
  <si>
    <t>39 36.309</t>
  </si>
  <si>
    <t>SR Tr N junction</t>
  </si>
  <si>
    <t>PCSsrs</t>
  </si>
  <si>
    <t>SR Tr S junction</t>
  </si>
  <si>
    <t>SmokeyRamble Tr N connection
Red Tail Hawk Park N edge</t>
  </si>
  <si>
    <t>SmokeyRamble Tr S connection
Red Tail Hawk Park S edge</t>
  </si>
  <si>
    <t>39 34.679</t>
  </si>
  <si>
    <t>-104 42.677</t>
  </si>
  <si>
    <t>PCSsrgc</t>
  </si>
  <si>
    <t>SR-pcsn</t>
  </si>
  <si>
    <t>SR-pcss</t>
  </si>
  <si>
    <t>PCS Tr N</t>
  </si>
  <si>
    <t>PCS Tr S</t>
  </si>
  <si>
    <t>Piney Cr Sampson Tr S junction - share NW</t>
  </si>
  <si>
    <t>Go E on N side of Red Tailed Hawk Park</t>
  </si>
  <si>
    <t>39 34.977</t>
  </si>
  <si>
    <t>End Of Track @ Highline canal trail</t>
  </si>
  <si>
    <t>Can be combined with LMG trail to create a loop of about 23 miles, or Highline Canal W C470 &amp; S Broadway as connecting trails.</t>
  </si>
  <si>
    <t>Redstone Park</t>
  </si>
  <si>
    <t>Spring Gulch Prk</t>
  </si>
  <si>
    <t>Foothills Tr</t>
  </si>
  <si>
    <t>LMG 1st Tr Cross</t>
  </si>
  <si>
    <t>LMG Kistler Tr</t>
  </si>
  <si>
    <t>13th Ave Bike Route</t>
  </si>
  <si>
    <t>Centennial Bike Trail</t>
  </si>
  <si>
    <t>BearCreek</t>
  </si>
  <si>
    <t>Totals</t>
  </si>
  <si>
    <t>Northridge Trail</t>
  </si>
  <si>
    <t>Cross SFD Tr</t>
  </si>
  <si>
    <t>Sand Cr Elem</t>
  </si>
  <si>
    <t>to Dad Clark Tr</t>
  </si>
  <si>
    <t>Too many to list here</t>
  </si>
  <si>
    <t>Use Crosswalk at Platte River Academy</t>
  </si>
  <si>
    <t>VT-su</t>
  </si>
  <si>
    <t>S University</t>
  </si>
  <si>
    <t>End Vista - backtrack</t>
  </si>
  <si>
    <t>VT-crt</t>
  </si>
  <si>
    <t>39 33.040</t>
  </si>
  <si>
    <t>-104 57.042</t>
  </si>
  <si>
    <t>Cougar Run Tr</t>
  </si>
  <si>
    <t>Trail to Cougar Run park</t>
  </si>
  <si>
    <t>39 33.369</t>
  </si>
  <si>
    <t>-104 57.024</t>
  </si>
  <si>
    <t>Cougar Run Park</t>
  </si>
  <si>
    <t>Starts as all dirt/gravel becomes concrete - short street sections</t>
  </si>
  <si>
    <t>Aurora Pkwy &amp; Glasgow Dr - Go SE on N side (watch for narrow tr)</t>
  </si>
  <si>
    <t>End of Tr</t>
  </si>
  <si>
    <t>Aurora Glasgow</t>
  </si>
  <si>
    <t>SR-eot</t>
  </si>
  <si>
    <t>SR-agd</t>
  </si>
  <si>
    <t>That's it - start of Tr is downhill &amp; then up gulch on left</t>
  </si>
  <si>
    <t>SR-g3</t>
  </si>
  <si>
    <t>SR-g5</t>
  </si>
  <si>
    <t>39 35.783</t>
  </si>
  <si>
    <r>
      <t>WGS Trail E of Federal Blvd (</t>
    </r>
    <r>
      <rPr>
        <b/>
        <sz val="10"/>
        <color indexed="51"/>
        <rFont val="Arial"/>
        <family val="2"/>
      </rPr>
      <t>APCtgc</t>
    </r>
    <r>
      <rPr>
        <sz val="10"/>
        <rFont val="Arial"/>
        <family val="2"/>
      </rPr>
      <t>)</t>
    </r>
  </si>
  <si>
    <r>
      <t>Golden 470 Tr At Dinosaur Ridge (</t>
    </r>
    <r>
      <rPr>
        <b/>
        <sz val="10"/>
        <color indexed="51"/>
        <rFont val="Arial"/>
        <family val="2"/>
      </rPr>
      <t>APCeot</t>
    </r>
    <r>
      <rPr>
        <sz val="10"/>
        <rFont val="Arial"/>
        <family val="2"/>
      </rPr>
      <t>)</t>
    </r>
  </si>
  <si>
    <r>
      <t>Valley View Tr @ S Valley Trailhead (</t>
    </r>
    <r>
      <rPr>
        <b/>
        <sz val="10"/>
        <color indexed="51"/>
        <rFont val="Arial"/>
        <family val="2"/>
      </rPr>
      <t>CS-vvs</t>
    </r>
    <r>
      <rPr>
        <sz val="10"/>
        <rFont val="Arial"/>
        <family val="2"/>
      </rPr>
      <t>)</t>
    </r>
  </si>
  <si>
    <r>
      <t>Deer Cr Trail head (</t>
    </r>
    <r>
      <rPr>
        <b/>
        <sz val="10"/>
        <color indexed="51"/>
        <rFont val="Arial"/>
        <family val="2"/>
      </rPr>
      <t>CS-dct</t>
    </r>
    <r>
      <rPr>
        <sz val="10"/>
        <rFont val="Arial"/>
        <family val="2"/>
      </rPr>
      <t>)</t>
    </r>
  </si>
  <si>
    <r>
      <t>Julia DeKovand Park / Big Dry Cr Trail (</t>
    </r>
    <r>
      <rPr>
        <b/>
        <sz val="10"/>
        <color indexed="51"/>
        <rFont val="Arial"/>
        <family val="2"/>
      </rPr>
      <t>HCDjdp</t>
    </r>
    <r>
      <rPr>
        <sz val="10"/>
        <rFont val="Arial"/>
        <family val="2"/>
      </rPr>
      <t>)</t>
    </r>
  </si>
  <si>
    <r>
      <t>Waterton Canyon Trail - Kassler Head (</t>
    </r>
    <r>
      <rPr>
        <b/>
        <sz val="10"/>
        <color indexed="51"/>
        <rFont val="Arial"/>
        <family val="2"/>
      </rPr>
      <t>HCWwct</t>
    </r>
    <r>
      <rPr>
        <sz val="10"/>
        <rFont val="Arial"/>
        <family val="2"/>
      </rPr>
      <t>)</t>
    </r>
  </si>
  <si>
    <r>
      <t>Confluence of Platte River &amp; Weir Gulch (</t>
    </r>
    <r>
      <rPr>
        <b/>
        <sz val="10"/>
        <color indexed="51"/>
        <rFont val="Arial"/>
        <family val="2"/>
      </rPr>
      <t>WSGprs</t>
    </r>
    <r>
      <rPr>
        <sz val="10"/>
        <rFont val="Arial"/>
        <family val="2"/>
      </rPr>
      <t>)</t>
    </r>
  </si>
  <si>
    <r>
      <t>Platte River Tr @ Overland Park (</t>
    </r>
    <r>
      <rPr>
        <b/>
        <sz val="10"/>
        <color indexed="51"/>
        <rFont val="Arial"/>
        <family val="2"/>
      </rPr>
      <t>WSGopp</t>
    </r>
    <r>
      <rPr>
        <sz val="10"/>
        <rFont val="Arial"/>
        <family val="2"/>
      </rPr>
      <t>)</t>
    </r>
  </si>
  <si>
    <t>Waypoints</t>
  </si>
  <si>
    <t>S Platte River S of Cherry Creek Confluence</t>
  </si>
  <si>
    <t>39 36.335</t>
  </si>
  <si>
    <t>Horseshoe Go E</t>
  </si>
  <si>
    <t>Horseshoe park - Take trail to Right.
Continuing straight takes you back to earlier Trail section.</t>
  </si>
  <si>
    <t>Trail E to Lake from here
Can Go N or S on Sheridan to cross at light.</t>
  </si>
  <si>
    <t>39 44.645</t>
  </si>
  <si>
    <t>Lake Parking S</t>
  </si>
  <si>
    <t>S Sloans Lake Parking lot, Go E to trail.</t>
  </si>
  <si>
    <t>39 45.141</t>
  </si>
  <si>
    <t>Boat Ramp</t>
  </si>
  <si>
    <t>Sloans Lake Boat Ramp</t>
  </si>
  <si>
    <t>17 Meade Go E</t>
  </si>
  <si>
    <t>Dark Cyan</t>
  </si>
  <si>
    <t>PCStgc</t>
  </si>
  <si>
    <t>39 35.489</t>
  </si>
  <si>
    <t>-104 43.519</t>
  </si>
  <si>
    <t>TGC Tr ext</t>
  </si>
  <si>
    <t>Tollgate Cr Tr (Extension to)</t>
  </si>
  <si>
    <t>CCSgsh</t>
  </si>
  <si>
    <t>Shriners Trail to West - part of my GSH Trail</t>
  </si>
  <si>
    <t>GSH/Shriners Tr</t>
  </si>
  <si>
    <t>Sidewalk trail restarts - follow E
Waypoint doubles as end of track</t>
  </si>
  <si>
    <t>SH-srs</t>
  </si>
  <si>
    <t>SH-srn</t>
  </si>
  <si>
    <t>SH-srm</t>
  </si>
  <si>
    <t>SR Tr S Junction as it crosses on Glasgow Dr</t>
  </si>
  <si>
    <t>SR Tr M Junction at Arapahoe (it heads NE)</t>
  </si>
  <si>
    <t>SR Tr N Junction as it crosses @ Tallyn's Reach / Ider
Shares Smoky Hill Rd on N side to SH-srm</t>
  </si>
  <si>
    <t>-104 41.828</t>
  </si>
  <si>
    <t>SR Tr N X</t>
  </si>
  <si>
    <t>SR Tr S X</t>
  </si>
  <si>
    <t>SR Tr M</t>
  </si>
  <si>
    <t>39 35.627</t>
  </si>
  <si>
    <t>-104 54.256</t>
  </si>
  <si>
    <t>Wetlands NE</t>
  </si>
  <si>
    <t>Enter NE corner of Wetlands Park</t>
  </si>
  <si>
    <t>WCTwpa</t>
  </si>
  <si>
    <t>39 36.784</t>
  </si>
  <si>
    <t>-104 54.367</t>
  </si>
  <si>
    <t>Play Area RR</t>
  </si>
  <si>
    <t>WCTcar</t>
  </si>
  <si>
    <t>39 36.754</t>
  </si>
  <si>
    <t>-104 54.371</t>
  </si>
  <si>
    <t>Wetlands Parking</t>
  </si>
  <si>
    <t>Parking - Quebec N of Orchard Rd</t>
  </si>
  <si>
    <t>Tr Gate 5 W</t>
  </si>
  <si>
    <t>W end of side trail to access Gate 5</t>
  </si>
  <si>
    <t>Wide Concrete, packed gravel &amp; a few narrow concrete paths on S Shore area</t>
  </si>
  <si>
    <t>MUPS / Recreational</t>
  </si>
  <si>
    <t>E end of side trail to access Gate 5</t>
  </si>
  <si>
    <t>39 35.829</t>
  </si>
  <si>
    <t>-104 39.541</t>
  </si>
  <si>
    <t>39 36.318</t>
  </si>
  <si>
    <t>-104 39.419</t>
  </si>
  <si>
    <t>39 36.835</t>
  </si>
  <si>
    <t>-104 39.278</t>
  </si>
  <si>
    <t>39 37.105</t>
  </si>
  <si>
    <t>Kipling Pkwy</t>
  </si>
  <si>
    <t>Columbine</t>
  </si>
  <si>
    <t>COL</t>
  </si>
  <si>
    <t>MUPS - Connector</t>
  </si>
  <si>
    <t xml:space="preserve">Back on reservoir loop </t>
  </si>
  <si>
    <t>Head E to continue loop</t>
  </si>
  <si>
    <t>Restroom - Bike Trail does NOT go S from here</t>
  </si>
  <si>
    <t>Marina Restroom - end of Reservoir Loop</t>
  </si>
  <si>
    <r>
      <t>Conifer</t>
    </r>
    <r>
      <rPr>
        <sz val="10"/>
        <rFont val="Arial"/>
        <family val="2"/>
      </rPr>
      <t xml:space="preserve"> - 26137 Conifer Rd</t>
    </r>
  </si>
  <si>
    <t>TGC-wtn</t>
  </si>
  <si>
    <t>WSGapy</t>
  </si>
  <si>
    <t>39 42.687</t>
  </si>
  <si>
    <t>-105  3.005</t>
  </si>
  <si>
    <t>APY Tr</t>
  </si>
  <si>
    <t>Alameda Pkwy Tr starts W from here</t>
  </si>
  <si>
    <t>39 33.804</t>
  </si>
  <si>
    <t>-105  1.398</t>
  </si>
  <si>
    <t>-105  1.399</t>
  </si>
  <si>
    <t>Mostly scraped dirt, some crushers, short concrete section</t>
  </si>
  <si>
    <t>-105  2.150</t>
  </si>
  <si>
    <r>
      <t>No trail to next waypoint</t>
    </r>
    <r>
      <rPr>
        <sz val="10"/>
        <rFont val="Arial"/>
        <family val="2"/>
      </rPr>
      <t xml:space="preserve"> - cross at corner</t>
    </r>
  </si>
  <si>
    <t>DEW-pt4</t>
  </si>
  <si>
    <t>DEW-pt5</t>
  </si>
  <si>
    <t>MarcyGulch BDC Highlands Tr</t>
  </si>
  <si>
    <t>WildcatBluffs Trail</t>
  </si>
  <si>
    <t>Higlands Ranch Private Trails</t>
  </si>
  <si>
    <t>Willow Cr Lone Tree Tr</t>
  </si>
  <si>
    <t>Highline Canal W Trail</t>
  </si>
  <si>
    <t>Douglas County EW Regional Trail</t>
  </si>
  <si>
    <t xml:space="preserve"> Douglas County E/W trail from Spring Gulch trail in Redstone Park to Coyote Ridge Park and back up to Rocky Heights Middle school and then with some backtracking to Wildcat Bluffs trail.</t>
  </si>
  <si>
    <t>Douglas County E/W Regional Tr</t>
  </si>
  <si>
    <t>Bright
Green</t>
  </si>
  <si>
    <r>
      <t>SpringFootDad Trail @ Redstone Park (</t>
    </r>
    <r>
      <rPr>
        <b/>
        <sz val="10"/>
        <color indexed="11"/>
        <rFont val="Arial"/>
        <family val="2"/>
      </rPr>
      <t>DEWsfd</t>
    </r>
    <r>
      <rPr>
        <sz val="10"/>
        <rFont val="Arial"/>
        <family val="2"/>
      </rPr>
      <t>)</t>
    </r>
  </si>
  <si>
    <t>SFDdewop</t>
  </si>
  <si>
    <t>-105  0.773</t>
  </si>
  <si>
    <t>DEW Tr Option</t>
  </si>
  <si>
    <t>Optional connection - not in route</t>
  </si>
  <si>
    <r>
      <t xml:space="preserve">Waypoints in </t>
    </r>
    <r>
      <rPr>
        <sz val="10"/>
        <color indexed="12"/>
        <rFont val="Arial"/>
        <family val="2"/>
      </rPr>
      <t>blue</t>
    </r>
    <r>
      <rPr>
        <sz val="10"/>
        <rFont val="Arial"/>
        <family val="2"/>
      </rPr>
      <t xml:space="preserve"> are not included in route (optional).</t>
    </r>
  </si>
  <si>
    <t>Eagle Crest HS W side</t>
  </si>
  <si>
    <t>UNCtgs</t>
  </si>
  <si>
    <t>39 36.577</t>
  </si>
  <si>
    <t>-104 43.506</t>
  </si>
  <si>
    <t>TGC S Go NE</t>
  </si>
  <si>
    <t>Tollgate Cr Tr S Junction - Go NE</t>
  </si>
  <si>
    <t>UNC-vo</t>
  </si>
  <si>
    <t>Versailles Orchard</t>
  </si>
  <si>
    <t>39 36.103</t>
  </si>
  <si>
    <t>-104 42.901</t>
  </si>
  <si>
    <t>Versailles &amp; Orchard - go NW</t>
  </si>
  <si>
    <t>UNC-rp</t>
  </si>
  <si>
    <t>39 36.978</t>
  </si>
  <si>
    <t>-104 43.467</t>
  </si>
  <si>
    <t>Ridge Park</t>
  </si>
  <si>
    <t>Ridge Park - Antelope Ridge Elementary</t>
  </si>
  <si>
    <t>UNC-ce</t>
  </si>
  <si>
    <t>39 37.589</t>
  </si>
  <si>
    <t>-104 43.986</t>
  </si>
  <si>
    <t>Chenango Dr</t>
  </si>
  <si>
    <t>Chenango Dr - Go W</t>
  </si>
  <si>
    <t>39 37.628</t>
  </si>
  <si>
    <t>UNC</t>
  </si>
  <si>
    <t>AuroraPwrCon</t>
  </si>
  <si>
    <t>APC</t>
  </si>
  <si>
    <t>Blue</t>
  </si>
  <si>
    <t>Aurora Powerline &amp; Conseratory trails</t>
  </si>
  <si>
    <t>HCCbdc</t>
  </si>
  <si>
    <t>HCCgir</t>
  </si>
  <si>
    <t>HCC-bc</t>
  </si>
  <si>
    <t>HCC-te</t>
  </si>
  <si>
    <t>HCC3pp</t>
  </si>
  <si>
    <t>HCCmcp</t>
  </si>
  <si>
    <t>HCCmde</t>
  </si>
  <si>
    <t>HCC-tb</t>
  </si>
  <si>
    <t>HCC-hp</t>
  </si>
  <si>
    <t>HCCgsg</t>
  </si>
  <si>
    <t>HCCccn</t>
  </si>
  <si>
    <t>Dark Red</t>
  </si>
  <si>
    <r>
      <t>Junction with Cherry Cr Trail N (</t>
    </r>
    <r>
      <rPr>
        <b/>
        <sz val="10"/>
        <color indexed="61"/>
        <rFont val="Arial"/>
        <family val="2"/>
      </rPr>
      <t>HCCccn</t>
    </r>
    <r>
      <rPr>
        <sz val="10"/>
        <rFont val="Arial"/>
        <family val="2"/>
      </rPr>
      <t>)</t>
    </r>
  </si>
  <si>
    <r>
      <t>Junction of S Big Dry Cr Trail (</t>
    </r>
    <r>
      <rPr>
        <b/>
        <sz val="10"/>
        <color indexed="61"/>
        <rFont val="Arial"/>
        <family val="2"/>
      </rPr>
      <t>HCCbdc</t>
    </r>
    <r>
      <rPr>
        <sz val="10"/>
        <rFont val="Arial"/>
        <family val="2"/>
      </rPr>
      <t>)</t>
    </r>
  </si>
  <si>
    <t>HCEhcc</t>
  </si>
  <si>
    <t>HCEccn</t>
  </si>
  <si>
    <t>HCE-fc</t>
  </si>
  <si>
    <t>HCEexp</t>
  </si>
  <si>
    <t>HCElke</t>
  </si>
  <si>
    <t>HCEbpt</t>
  </si>
  <si>
    <t>HCEamp</t>
  </si>
  <si>
    <t>HCEtgc</t>
  </si>
  <si>
    <t>HCEchg</t>
  </si>
  <si>
    <t>HCEacc</t>
  </si>
  <si>
    <t>HCEahs</t>
  </si>
  <si>
    <t>UnnamedCr</t>
  </si>
  <si>
    <t>WatertonCNYN</t>
  </si>
  <si>
    <t>WeirSanderson</t>
  </si>
  <si>
    <t>WesterlySpilW</t>
  </si>
  <si>
    <t>CherryCrN</t>
  </si>
  <si>
    <t>CherryCrS</t>
  </si>
  <si>
    <t>HighlineEast</t>
  </si>
  <si>
    <t>HighlineWest</t>
  </si>
  <si>
    <t>-104 47.837</t>
  </si>
  <si>
    <t>LGSprs</t>
  </si>
  <si>
    <t>HGMmgb</t>
  </si>
  <si>
    <t>HGMbct</t>
  </si>
  <si>
    <t>HGM-ht</t>
  </si>
  <si>
    <t>HGM-te</t>
  </si>
  <si>
    <t>HGMhte</t>
  </si>
  <si>
    <t>HGM-tr</t>
  </si>
  <si>
    <t>HGMfpt</t>
  </si>
  <si>
    <t>39 39.701</t>
  </si>
  <si>
    <t xml:space="preserve"> -104 52.166</t>
  </si>
  <si>
    <t>Trail W</t>
  </si>
  <si>
    <t>39 39.604</t>
  </si>
  <si>
    <t xml:space="preserve"> -104 51.961</t>
  </si>
  <si>
    <t>39 39.235</t>
  </si>
  <si>
    <t xml:space="preserve"> -104 51.234</t>
  </si>
  <si>
    <t>Old Ute &amp; Devils Elbow Tr junction</t>
  </si>
  <si>
    <t>End of Devils Elbow Loop - continue uphill
Go N on Old Ute Tr</t>
  </si>
  <si>
    <t>39 37.848</t>
  </si>
  <si>
    <t>-105 13.541</t>
  </si>
  <si>
    <t>OldUte Meadow Tr</t>
  </si>
  <si>
    <t>Old Ute &amp; Meadow Tr junction</t>
  </si>
  <si>
    <t>39 38.081</t>
  </si>
  <si>
    <t>Two Brands</t>
  </si>
  <si>
    <t>TBCG - TwoBrand ChatrfieldGreen</t>
  </si>
  <si>
    <t>Chatfield Green</t>
  </si>
  <si>
    <t>Tracks</t>
  </si>
  <si>
    <t>Red Mesa S Via</t>
  </si>
  <si>
    <t>S end of Red Mesa Loop</t>
  </si>
  <si>
    <t>Deer Cr Canyon Park</t>
  </si>
  <si>
    <t>Trails on S side of Deer Cr Canyon Rd</t>
  </si>
  <si>
    <t>Starts at end of Rattlesnake Gulch section of Grazing Elk trail at Deer Cr Canyon Rd, following it to Deer Cr Canyon TH.
Then follows Plymouth Cr Trail to Plymouth Mountain Loop that it follows Clockwise including overlook spur.</t>
  </si>
  <si>
    <t>After resuming Plymouth Cr Trail, it follows the Red Mesa Loop trail counter-clockwise.</t>
  </si>
  <si>
    <t>Deer Cr Canyon</t>
  </si>
  <si>
    <t>39 30.262</t>
  </si>
  <si>
    <t>-104 45.251</t>
  </si>
  <si>
    <t>SGT W Tr</t>
  </si>
  <si>
    <t>E Bank Trailhead Indianpipe + Parker Rd
SGC Tr</t>
  </si>
  <si>
    <t>39 35.784</t>
  </si>
  <si>
    <t>-104 40.364</t>
  </si>
  <si>
    <t>Gate 5 Locked</t>
  </si>
  <si>
    <r>
      <t xml:space="preserve">Gate 5 - </t>
    </r>
    <r>
      <rPr>
        <b/>
        <sz val="10"/>
        <color indexed="10"/>
        <rFont val="Arial"/>
        <family val="2"/>
      </rPr>
      <t>Currently locked - Construction Area</t>
    </r>
  </si>
  <si>
    <r>
      <t xml:space="preserve">Gate 3 - </t>
    </r>
    <r>
      <rPr>
        <b/>
        <sz val="10"/>
        <color indexed="10"/>
        <rFont val="Arial"/>
        <family val="2"/>
      </rPr>
      <t>Currently locked - Construction Area</t>
    </r>
  </si>
  <si>
    <t>Reservoir loop - 8.0 miles</t>
  </si>
  <si>
    <t>Smoky Hill Rd</t>
  </si>
  <si>
    <t>Tr Gate 5 E</t>
  </si>
  <si>
    <t>39 35.916</t>
  </si>
  <si>
    <t>Back to Hayden Park Trail, turn SE</t>
  </si>
  <si>
    <t>Bear Cr Tr</t>
  </si>
  <si>
    <t>Hayden Tr Ends</t>
  </si>
  <si>
    <t>David Garland Sr Park</t>
  </si>
  <si>
    <t>39 39.846</t>
  </si>
  <si>
    <t>Highline Canal Trail W</t>
  </si>
  <si>
    <t>39 39.831</t>
  </si>
  <si>
    <t xml:space="preserve"> -104 52.657</t>
  </si>
  <si>
    <t>39 39.771</t>
  </si>
  <si>
    <t xml:space="preserve"> -104 52.604</t>
  </si>
  <si>
    <t>Hampden Park Tr</t>
  </si>
  <si>
    <t>Trail follows C470 From I70 to it's end at Cherry Cr</t>
  </si>
  <si>
    <r>
      <t>Cherry Creek Tr S (</t>
    </r>
    <r>
      <rPr>
        <b/>
        <sz val="10"/>
        <color indexed="14"/>
        <rFont val="Arial"/>
        <family val="2"/>
      </rPr>
      <t>C47ccs</t>
    </r>
    <r>
      <rPr>
        <sz val="10"/>
        <rFont val="Arial"/>
        <family val="2"/>
      </rPr>
      <t>)</t>
    </r>
  </si>
  <si>
    <t>-105  4.697</t>
  </si>
  <si>
    <t>Old Town Arvada</t>
  </si>
  <si>
    <t>Englewood Sta</t>
  </si>
  <si>
    <t>39 39.404</t>
  </si>
  <si>
    <t>-104 59.900</t>
  </si>
  <si>
    <t>40  1.338</t>
  </si>
  <si>
    <t>-105 14.518</t>
  </si>
  <si>
    <t>Foothills - Perl</t>
  </si>
  <si>
    <t>Genesee Park</t>
  </si>
  <si>
    <t>RTD-HR</t>
  </si>
  <si>
    <t>Highlands Ranch</t>
  </si>
  <si>
    <t>Cold Springs</t>
  </si>
  <si>
    <t>RTD-KC</t>
  </si>
  <si>
    <t>39 32.936</t>
  </si>
  <si>
    <t>39 34.858</t>
  </si>
  <si>
    <t>-105  8.232</t>
  </si>
  <si>
    <t>KenCaryl 470</t>
  </si>
  <si>
    <t>-104 59.770</t>
  </si>
  <si>
    <t>39 32.701</t>
  </si>
  <si>
    <t>-104 52.194</t>
  </si>
  <si>
    <t>Lincon Sta</t>
  </si>
  <si>
    <t>39 38.286</t>
  </si>
  <si>
    <t>Lutheran Cross</t>
  </si>
  <si>
    <t>RTD-LMR</t>
  </si>
  <si>
    <t>RTD-LJR</t>
  </si>
  <si>
    <t>39 32.028</t>
  </si>
  <si>
    <t>-104 47.698</t>
  </si>
  <si>
    <t>Lincoln Jordan Rd</t>
  </si>
  <si>
    <t>W Parker Rd access - connection to PW Tr to W</t>
  </si>
  <si>
    <t>SGT Tr Bar CCC Pk</t>
  </si>
  <si>
    <t>39 42.029</t>
  </si>
  <si>
    <t xml:space="preserve"> -105  5.382</t>
  </si>
  <si>
    <t>Tr SW out of PK</t>
  </si>
  <si>
    <t>Meadowood Pk</t>
  </si>
  <si>
    <t>Meadowood Park, Dartmouth Elementaryl</t>
  </si>
  <si>
    <t>TGC360</t>
  </si>
  <si>
    <t>39 40.878</t>
  </si>
  <si>
    <t>-104 47.973</t>
  </si>
  <si>
    <t>Westerly Spillway Tr &amp; southbound section of this trail short distance to West in park.</t>
  </si>
  <si>
    <t>Rprc</t>
  </si>
  <si>
    <r>
      <t>R</t>
    </r>
    <r>
      <rPr>
        <b/>
        <sz val="10"/>
        <rFont val="Arial"/>
        <family val="2"/>
      </rPr>
      <t>*Fpcd</t>
    </r>
  </si>
  <si>
    <t>Rrpc</t>
  </si>
  <si>
    <r>
      <t>Rp</t>
    </r>
    <r>
      <rPr>
        <b/>
        <sz val="10"/>
        <color indexed="48"/>
        <rFont val="Arial"/>
        <family val="2"/>
      </rPr>
      <t>d*</t>
    </r>
  </si>
  <si>
    <t>Mild + Steepest near beginning - don't let average grade fool you</t>
  </si>
  <si>
    <t>Scenic</t>
  </si>
  <si>
    <t>Rpac</t>
  </si>
  <si>
    <r>
      <t>R*</t>
    </r>
    <r>
      <rPr>
        <b/>
        <sz val="10"/>
        <rFont val="Arial"/>
        <family val="2"/>
      </rPr>
      <t>Fpdc</t>
    </r>
  </si>
  <si>
    <t>Fd</t>
  </si>
  <si>
    <t>Asphalt, concrete, some residential streets &amp; sidewalk, optional dirt around Kendrick Main Resevoir</t>
  </si>
  <si>
    <r>
      <t>R</t>
    </r>
    <r>
      <rPr>
        <b/>
        <sz val="10"/>
        <color indexed="48"/>
        <rFont val="Arial"/>
        <family val="2"/>
      </rPr>
      <t>F*</t>
    </r>
    <r>
      <rPr>
        <b/>
        <sz val="10"/>
        <rFont val="Arial"/>
        <family val="2"/>
      </rPr>
      <t>pacd</t>
    </r>
  </si>
  <si>
    <t>Rprcad</t>
  </si>
  <si>
    <t>Medium +  Trail goes up &amp; down  following drainages, piplines, powerlines.</t>
  </si>
  <si>
    <r>
      <t>R*</t>
    </r>
    <r>
      <rPr>
        <b/>
        <sz val="10"/>
        <rFont val="Arial"/>
        <family val="2"/>
      </rPr>
      <t>Fpd</t>
    </r>
  </si>
  <si>
    <t>Rpbca</t>
  </si>
  <si>
    <t>BDSuth</t>
  </si>
  <si>
    <t>39 37.924</t>
  </si>
  <si>
    <t>-105  0.918</t>
  </si>
  <si>
    <t>Union Th</t>
  </si>
  <si>
    <t>Parking - Centennial Pk - Maynes Field - Go S</t>
  </si>
  <si>
    <t>-105  0.906</t>
  </si>
  <si>
    <t>PRS Tr</t>
  </si>
  <si>
    <t>39 37.683</t>
  </si>
  <si>
    <t>-105  0.336</t>
  </si>
  <si>
    <t>Eng Dog Park</t>
  </si>
  <si>
    <t>Englewood Canine Corral</t>
  </si>
  <si>
    <t>BDSecc</t>
  </si>
  <si>
    <t>BDS-bp</t>
  </si>
  <si>
    <t>39 37.495</t>
  </si>
  <si>
    <t>-105  0.008</t>
  </si>
  <si>
    <t>Bellview Pk</t>
  </si>
  <si>
    <t>Bellview Park - rideable train</t>
  </si>
  <si>
    <t>BDSppp</t>
  </si>
  <si>
    <t>39 37.286</t>
  </si>
  <si>
    <t>-104 59.831</t>
  </si>
  <si>
    <t>Progress Pk</t>
  </si>
  <si>
    <t>Progress park Parking</t>
  </si>
  <si>
    <t>Concrete</t>
  </si>
  <si>
    <t>Big Dry Cr (south Metro)</t>
  </si>
  <si>
    <t>Concrete, Packed Dirt, short street section</t>
  </si>
  <si>
    <t>Bear Cr Trail</t>
  </si>
  <si>
    <t>Hayden Green Mtn</t>
  </si>
  <si>
    <t>39 32.502</t>
  </si>
  <si>
    <t xml:space="preserve"> -104 58.842</t>
  </si>
  <si>
    <t>Kistlers Park RR</t>
  </si>
  <si>
    <t>39 32.386</t>
  </si>
  <si>
    <t xml:space="preserve"> -104 58.826</t>
  </si>
  <si>
    <t>Kistler Tr</t>
  </si>
  <si>
    <t>Follow Kistler Trail</t>
  </si>
  <si>
    <t>39 31.986</t>
  </si>
  <si>
    <t>Follow Grandview Trail W</t>
  </si>
  <si>
    <t xml:space="preserve"> -104 58.666</t>
  </si>
  <si>
    <t>39 32.642</t>
  </si>
  <si>
    <t>Marcy Park</t>
  </si>
  <si>
    <t>39 32.822</t>
  </si>
  <si>
    <t>39 33.011</t>
  </si>
  <si>
    <t>BDShcc</t>
  </si>
  <si>
    <t>39 37.061</t>
  </si>
  <si>
    <t>-104 58.579</t>
  </si>
  <si>
    <t>HCC Tr - EOT</t>
  </si>
  <si>
    <t>BDS-wp</t>
  </si>
  <si>
    <t>39 36.902</t>
  </si>
  <si>
    <t>-104 58.788</t>
  </si>
  <si>
    <t>Wash &amp; Powers</t>
  </si>
  <si>
    <t>Trail ends - follow Washington N then Sunset E</t>
  </si>
  <si>
    <r>
      <t>Platte River S Tr (</t>
    </r>
    <r>
      <rPr>
        <b/>
        <sz val="10"/>
        <color indexed="10"/>
        <rFont val="Arial"/>
        <family val="2"/>
      </rPr>
      <t>BDSprs</t>
    </r>
    <r>
      <rPr>
        <sz val="10"/>
        <rFont val="Arial"/>
        <family val="2"/>
      </rPr>
      <t>)</t>
    </r>
  </si>
  <si>
    <r>
      <t>Highline Canal Center Tr (</t>
    </r>
    <r>
      <rPr>
        <b/>
        <sz val="10"/>
        <color indexed="10"/>
        <rFont val="Arial"/>
        <family val="2"/>
      </rPr>
      <t>BDShcc</t>
    </r>
    <r>
      <rPr>
        <sz val="10"/>
        <rFont val="Arial"/>
        <family val="2"/>
      </rPr>
      <t>)</t>
    </r>
  </si>
  <si>
    <t>39 37.062</t>
  </si>
  <si>
    <t>-104 58.580</t>
  </si>
  <si>
    <t>CR-laq</t>
  </si>
  <si>
    <t>CR-vts</t>
  </si>
  <si>
    <t>39 32.986</t>
  </si>
  <si>
    <t>-104 55.175</t>
  </si>
  <si>
    <t>VT Tr S go N</t>
  </si>
  <si>
    <t>Vista Trail S junction - share N</t>
  </si>
  <si>
    <t>Nine Mile RTD</t>
  </si>
  <si>
    <t>Tunnel</t>
  </si>
  <si>
    <t>9 Mile RTD access tunnel</t>
  </si>
  <si>
    <t>39 34.603</t>
  </si>
  <si>
    <t>Tr Start</t>
  </si>
  <si>
    <t>CCNrtd</t>
  </si>
  <si>
    <t>CCNwsn</t>
  </si>
  <si>
    <t>CCNwse</t>
  </si>
  <si>
    <t>CCN-sb</t>
  </si>
  <si>
    <t>CCNsct</t>
  </si>
  <si>
    <t>CCMccs</t>
  </si>
  <si>
    <t>CCNwet</t>
  </si>
  <si>
    <t>CCNgvp</t>
  </si>
  <si>
    <t>CCNjfk</t>
  </si>
  <si>
    <t>CCNhce</t>
  </si>
  <si>
    <t>CCN-gp</t>
  </si>
  <si>
    <t>CCN4mp</t>
  </si>
  <si>
    <t>CCN-cs</t>
  </si>
  <si>
    <t>CCN-kp</t>
  </si>
  <si>
    <t>CCN-cc</t>
  </si>
  <si>
    <t>CCN-ub</t>
  </si>
  <si>
    <t>CCNdcc</t>
  </si>
  <si>
    <t>Trail speed limit 15 miles per hour.
Complete Cherry Cr trail continues S out of park.  (see Cherry Cr Tr S).  Split to allow for GPS limitations.</t>
  </si>
  <si>
    <t>39 45.302</t>
  </si>
  <si>
    <t xml:space="preserve"> -105  0.499</t>
  </si>
  <si>
    <t>Confluence Park, down by water</t>
  </si>
  <si>
    <t>39 43.088</t>
  </si>
  <si>
    <t>Aurora Power Con</t>
  </si>
  <si>
    <t>Senac Falls</t>
  </si>
  <si>
    <t>Falls, Park, Spur trail to streets W</t>
  </si>
  <si>
    <t>Sr-sf</t>
  </si>
  <si>
    <t>SR-scs</t>
  </si>
  <si>
    <t>39 35.337</t>
  </si>
  <si>
    <t>-104 40.618</t>
  </si>
  <si>
    <t>Senac Cr Tr S</t>
  </si>
  <si>
    <t>Optional SubLoop start (Follow Narrow Tr E)</t>
  </si>
  <si>
    <t>SR-nts</t>
  </si>
  <si>
    <t>39 35.325</t>
  </si>
  <si>
    <t>-104 40.435</t>
  </si>
  <si>
    <t>Narrow Tr S</t>
  </si>
  <si>
    <t>Narrow Tr SE end</t>
  </si>
  <si>
    <t>SR-ntn</t>
  </si>
  <si>
    <t>39 35.493</t>
  </si>
  <si>
    <t>-104 40.382</t>
  </si>
  <si>
    <t>Narrow Tr N</t>
  </si>
  <si>
    <t>Narrow Tr NE end</t>
  </si>
  <si>
    <t>SR-scn</t>
  </si>
  <si>
    <t>39 35.519</t>
  </si>
  <si>
    <t>-104 40.558</t>
  </si>
  <si>
    <t>Back to Senac Cr - end narrow Tr loop</t>
  </si>
  <si>
    <t>-104 40.555</t>
  </si>
  <si>
    <t>SR-scx</t>
  </si>
  <si>
    <t>39 35.290</t>
  </si>
  <si>
    <t>-104 40.635</t>
  </si>
  <si>
    <t>End Senac Cr Tr</t>
  </si>
  <si>
    <t>End of Senac Cr Tr</t>
  </si>
  <si>
    <t>SR-cth</t>
  </si>
  <si>
    <t>39 35.411</t>
  </si>
  <si>
    <t>-104 41.043</t>
  </si>
  <si>
    <t>Cherokee Tr HS</t>
  </si>
  <si>
    <t>Cherokee Trail HS - continue NW along Arapahoe Rd</t>
  </si>
  <si>
    <t>SR-sha</t>
  </si>
  <si>
    <t>39 35.286</t>
  </si>
  <si>
    <t>-104 41.407</t>
  </si>
  <si>
    <t>Smky H Arapahoe</t>
  </si>
  <si>
    <t>Smoky Hill Tr @ Arapahoe - Follow NW</t>
  </si>
  <si>
    <t>SR-shn</t>
  </si>
  <si>
    <t>-104 41.820</t>
  </si>
  <si>
    <t>Smky Hill Ider</t>
  </si>
  <si>
    <t>Smoky Hill Tr @ Ider/Tallyn's Reach - Follow NNE</t>
  </si>
  <si>
    <t>SR-mcs</t>
  </si>
  <si>
    <t>Murphy Cr S Junction - Wheatlands Pky &amp; Ider - GO W</t>
  </si>
  <si>
    <t>SR-ww</t>
  </si>
  <si>
    <t>Wheatlands W</t>
  </si>
  <si>
    <t>Wheatlands W - Go downhill</t>
  </si>
  <si>
    <t>Wheatlands Ider</t>
  </si>
  <si>
    <t>SR-mcn</t>
  </si>
  <si>
    <t>-104 41,902</t>
  </si>
  <si>
    <t>Murphy Cr N</t>
  </si>
  <si>
    <t>SR-wpl</t>
  </si>
  <si>
    <t>Short Tr to W deadends - Go E then N downhill &amp; back up to Wheatlan</t>
  </si>
  <si>
    <t>Wheat Langdale</t>
  </si>
  <si>
    <t>SR-t2w</t>
  </si>
  <si>
    <t>Follow Tr 2 SE downhill to gate 2</t>
  </si>
  <si>
    <t>SR-pe</t>
  </si>
  <si>
    <t>39 36.111</t>
  </si>
  <si>
    <t>-104 41.051</t>
  </si>
  <si>
    <t>Powhaton Euclid</t>
  </si>
  <si>
    <t>39 31.461</t>
  </si>
  <si>
    <t>Santa Fe South</t>
  </si>
  <si>
    <t>Follow Santa Fe S to Titan Rd, Narrow paved shoulder</t>
  </si>
  <si>
    <t>39 30.583</t>
  </si>
  <si>
    <t>Titan Rd  - W</t>
  </si>
  <si>
    <t>Grandview Estates Spur E end</t>
  </si>
  <si>
    <t>NG-gvw</t>
  </si>
  <si>
    <t>Grandview W</t>
  </si>
  <si>
    <t>Grandview Estates Spur W end</t>
  </si>
  <si>
    <t>39 32.708</t>
  </si>
  <si>
    <t>Alameda Pkwy</t>
  </si>
  <si>
    <t>APY</t>
  </si>
  <si>
    <t>Alameda Parkway</t>
  </si>
  <si>
    <t>GreenMtnE</t>
  </si>
  <si>
    <t>Green Mtn East Trail</t>
  </si>
  <si>
    <t>APYwgs</t>
  </si>
  <si>
    <t>APYgar</t>
  </si>
  <si>
    <t>APY-xc</t>
  </si>
  <si>
    <t>APYgme</t>
  </si>
  <si>
    <t>APYhgm</t>
  </si>
  <si>
    <t>APYjew</t>
  </si>
  <si>
    <t>APYfis</t>
  </si>
  <si>
    <t>APYc47</t>
  </si>
  <si>
    <t>APYdrv</t>
  </si>
  <si>
    <t>APYg47</t>
  </si>
  <si>
    <t>WGS Tr</t>
  </si>
  <si>
    <t>Toefper Park</t>
  </si>
  <si>
    <t>Slocum Cabin, trail access only</t>
  </si>
  <si>
    <t>Park at Asbury &amp; S Huron</t>
  </si>
  <si>
    <t>39 38.036</t>
  </si>
  <si>
    <t>Centennial park</t>
  </si>
  <si>
    <t>Centennial Park</t>
  </si>
  <si>
    <t>-105   1.128</t>
  </si>
  <si>
    <t>Redstone Park East parking lot S side
Lee Marcy Gulch Trail to E</t>
  </si>
  <si>
    <t>39 46.913</t>
  </si>
  <si>
    <t>-104 50.709</t>
  </si>
  <si>
    <t>Montbello</t>
  </si>
  <si>
    <t>-105 12.300</t>
  </si>
  <si>
    <t>Jurassic Park</t>
  </si>
  <si>
    <t>-105 10.987</t>
  </si>
  <si>
    <t>Mountain View</t>
  </si>
  <si>
    <t>39 30.168</t>
  </si>
  <si>
    <t>-105 19.365</t>
  </si>
  <si>
    <t>Nederland</t>
  </si>
  <si>
    <t>39 39.478</t>
  </si>
  <si>
    <t>-104 50.770</t>
  </si>
  <si>
    <t>Nine Mile</t>
  </si>
  <si>
    <t>39 40.024</t>
  </si>
  <si>
    <t>-104 48.454</t>
  </si>
  <si>
    <t>Olympic</t>
  </si>
  <si>
    <t>Paradise Hills</t>
  </si>
  <si>
    <t>-105 15.021</t>
  </si>
  <si>
    <t>Pine Junction</t>
  </si>
  <si>
    <t>39 27.963</t>
  </si>
  <si>
    <t>-105 23.687</t>
  </si>
  <si>
    <t>Parker</t>
  </si>
  <si>
    <t>39 31.417</t>
  </si>
  <si>
    <t>-104 45.808</t>
  </si>
  <si>
    <t>Pinery</t>
  </si>
  <si>
    <t>Roosevelt Park</t>
  </si>
  <si>
    <t>40 10.320</t>
  </si>
  <si>
    <t>-105  6.262</t>
  </si>
  <si>
    <t>39 57.483</t>
  </si>
  <si>
    <t>-105 10.097</t>
  </si>
  <si>
    <t>Superior Louisville</t>
  </si>
  <si>
    <t>Southmoor</t>
  </si>
  <si>
    <t>39 38.949</t>
  </si>
  <si>
    <t>-104 54.898</t>
  </si>
  <si>
    <t>39 36.849</t>
  </si>
  <si>
    <t>-105  5.906</t>
  </si>
  <si>
    <t>SW Plaza</t>
  </si>
  <si>
    <t>39 45.713</t>
  </si>
  <si>
    <t>-104 53.708</t>
  </si>
  <si>
    <t>Stapleton Xfer</t>
  </si>
  <si>
    <t>39 36.411</t>
  </si>
  <si>
    <t>-105 13.775</t>
  </si>
  <si>
    <t>Twin Forks</t>
  </si>
  <si>
    <t>39 59.202</t>
  </si>
  <si>
    <t>-105 13.963</t>
  </si>
  <si>
    <t>Table Mesa 36</t>
  </si>
  <si>
    <t>Table Mesa Tantra</t>
  </si>
  <si>
    <t>39.59.158</t>
  </si>
  <si>
    <t>-105 14.398</t>
  </si>
  <si>
    <t>39 51.304</t>
  </si>
  <si>
    <t>-104 59.183</t>
  </si>
  <si>
    <t>Thornton</t>
  </si>
  <si>
    <t>DU Station</t>
  </si>
  <si>
    <t>Mid Junction Grandview Tr - head S</t>
  </si>
  <si>
    <t>MGBDwme</t>
  </si>
  <si>
    <t>39 31.734</t>
  </si>
  <si>
    <t>Wildcat Mtn Elementary</t>
  </si>
  <si>
    <t>Wildcat Mtn Elementary - EOT</t>
  </si>
  <si>
    <t>MGBDrce</t>
  </si>
  <si>
    <t>Via - Cross McArthur Ranch Rd</t>
  </si>
  <si>
    <t>MGBDgrig</t>
  </si>
  <si>
    <t>Dirt Tr Starts</t>
  </si>
  <si>
    <t>Aqua</t>
  </si>
  <si>
    <t>MarcyGBD</t>
  </si>
  <si>
    <t>Marcy Gulch and Big Dry Cr (highlands section) trails</t>
  </si>
  <si>
    <t>Follows Marcy Gulch trail from Higline Canal Trail near Redstone Park to Mountain Vista Tr past Mtn Vista high and down Big Dry Cr trail in the Highlands area.</t>
  </si>
  <si>
    <t>Douglas Cnty E/W Trail</t>
  </si>
  <si>
    <t xml:space="preserve">Mountain Vista Tr
</t>
  </si>
  <si>
    <t>SFDmgbd</t>
  </si>
  <si>
    <t>39 32.821</t>
  </si>
  <si>
    <t>-105  1.352</t>
  </si>
  <si>
    <t>-104 58.027</t>
  </si>
  <si>
    <t>-104 59.145</t>
  </si>
  <si>
    <t>-104 57.694</t>
  </si>
  <si>
    <t>-104 57.330</t>
  </si>
  <si>
    <t>-104 57.474</t>
  </si>
  <si>
    <t>-104 57.638</t>
  </si>
  <si>
    <t>-104 58.133</t>
  </si>
  <si>
    <t>-104 57.976</t>
  </si>
  <si>
    <t>-104 58.340</t>
  </si>
  <si>
    <t>-104 58.500</t>
  </si>
  <si>
    <t>-104 58.820</t>
  </si>
  <si>
    <t>-104 59.090</t>
  </si>
  <si>
    <t>-104 59.268</t>
  </si>
  <si>
    <t>-104 59.935</t>
  </si>
  <si>
    <t>-105  0.442</t>
  </si>
  <si>
    <t>-105  0.980</t>
  </si>
  <si>
    <t>-105  1.416</t>
  </si>
  <si>
    <t>MGBD Tr</t>
  </si>
  <si>
    <t>Marcy Gulch Big Dry Cr Highlands Trail</t>
  </si>
  <si>
    <r>
      <t>MarcyGulch Tr E of Redstone park (</t>
    </r>
    <r>
      <rPr>
        <b/>
        <sz val="10"/>
        <color indexed="10"/>
        <rFont val="Arial"/>
        <family val="2"/>
      </rPr>
      <t>SFDmgbd</t>
    </r>
    <r>
      <rPr>
        <sz val="10"/>
        <rFont val="Arial"/>
        <family val="2"/>
      </rPr>
      <t>)</t>
    </r>
  </si>
  <si>
    <t>Marcy Gulch BigDry Highlands</t>
  </si>
  <si>
    <t>Moved Start across street to MGBD Tr</t>
  </si>
  <si>
    <t>Douglas Cnty E/W Tr</t>
  </si>
  <si>
    <t>GrandView Trail</t>
  </si>
  <si>
    <t>MarcyGulchBigDry Trail</t>
  </si>
  <si>
    <t>Marcy - BigDryHighlands Tr Mid junction - continue W</t>
  </si>
  <si>
    <t>Marcy - BigDryHighlands Tr E junction - jog S &amp; W</t>
  </si>
  <si>
    <t>Marcy - BigDryHighlands Tr W crossing</t>
  </si>
  <si>
    <t>GVmgbde</t>
  </si>
  <si>
    <t>GVmgbdm</t>
  </si>
  <si>
    <t>Platte River South Trail
Restrooms, Parking inside CSP</t>
  </si>
  <si>
    <t>39 30.929</t>
  </si>
  <si>
    <t>-105  4.893</t>
  </si>
  <si>
    <t>Lakes  RR</t>
  </si>
  <si>
    <t>Gravel Lakes (2), Parking, Restrooms</t>
  </si>
  <si>
    <t>-105  5.401</t>
  </si>
  <si>
    <t>Chatfield Wetlnd</t>
  </si>
  <si>
    <t>Chatfield Wetlands</t>
  </si>
  <si>
    <t>39 29.610</t>
  </si>
  <si>
    <t>-105  5.485</t>
  </si>
  <si>
    <t>Audubon Center</t>
  </si>
  <si>
    <t>-105  5.636</t>
  </si>
  <si>
    <t>Waterton Can TH</t>
  </si>
  <si>
    <t>39 28.954</t>
  </si>
  <si>
    <t>-105  6.973</t>
  </si>
  <si>
    <t>Highline Starts</t>
  </si>
  <si>
    <t>Highline Canal starts with tunnel</t>
  </si>
  <si>
    <t>39 30.255</t>
  </si>
  <si>
    <t>Audubon Center, Parking</t>
  </si>
  <si>
    <t>39 28.909</t>
  </si>
  <si>
    <t>-105  7.257</t>
  </si>
  <si>
    <t>Cottonwood Gulch</t>
  </si>
  <si>
    <t>39 28.206</t>
  </si>
  <si>
    <t>-105  8.097</t>
  </si>
  <si>
    <t>Marston Div Dam</t>
  </si>
  <si>
    <t>Marston Diversion Dam</t>
  </si>
  <si>
    <t>39 27.487</t>
  </si>
  <si>
    <t>-105  7.635</t>
  </si>
  <si>
    <t>Bridge</t>
  </si>
  <si>
    <t>S Platte Bridge</t>
  </si>
  <si>
    <t>39 27.303</t>
  </si>
  <si>
    <t>-105  7.424</t>
  </si>
  <si>
    <t>Mill Gulch Tr</t>
  </si>
  <si>
    <t>39 26.086</t>
  </si>
  <si>
    <t>-105  7.386</t>
  </si>
  <si>
    <t>Strontia Spring D</t>
  </si>
  <si>
    <t>Strontia Springs Dam - base
Reservoir not visible from trails
Colorado Trail accessible</t>
  </si>
  <si>
    <t>Waterton Cnyn</t>
  </si>
  <si>
    <t>Waterton Canyon Trail</t>
  </si>
  <si>
    <r>
      <t>R*</t>
    </r>
    <r>
      <rPr>
        <b/>
        <sz val="10"/>
        <rFont val="Arial"/>
        <family val="2"/>
      </rPr>
      <t>Fnxd</t>
    </r>
  </si>
  <si>
    <t>Cherry Cr Trail North</t>
  </si>
  <si>
    <t>RTD Park &amp; Rides</t>
  </si>
  <si>
    <t>Denver / Front Range Regional Transportation District Park &amp; Ride locations</t>
  </si>
  <si>
    <t>Initial data load after imagery alignment of locations</t>
  </si>
  <si>
    <t>Code</t>
  </si>
  <si>
    <t>MUPS / Connector</t>
  </si>
  <si>
    <t>Magenta</t>
  </si>
  <si>
    <t>Pink</t>
  </si>
  <si>
    <r>
      <t>NW corner Ramona Park (</t>
    </r>
    <r>
      <rPr>
        <b/>
        <sz val="10"/>
        <color indexed="14"/>
        <rFont val="Arial"/>
        <family val="2"/>
      </rPr>
      <t>WCT-0</t>
    </r>
    <r>
      <rPr>
        <sz val="10"/>
        <rFont val="Arial"/>
        <family val="2"/>
      </rPr>
      <t>)</t>
    </r>
  </si>
  <si>
    <t>Descent</t>
  </si>
  <si>
    <t>Follow Dad Clark Tr Southward</t>
  </si>
  <si>
    <t>Challenger W Self Cross share self E</t>
  </si>
  <si>
    <t>-104 47.114</t>
  </si>
  <si>
    <t>Self X E Challenger</t>
  </si>
  <si>
    <t>End Challenger self share - go N</t>
  </si>
  <si>
    <t>NG-cxe</t>
  </si>
  <si>
    <t>39 32.291</t>
  </si>
  <si>
    <t>NG-pdp</t>
  </si>
  <si>
    <t>39 32.418</t>
  </si>
  <si>
    <t>-104 47.158</t>
  </si>
  <si>
    <t>Pam Daale Pk</t>
  </si>
  <si>
    <t>Pam Daale Park</t>
  </si>
  <si>
    <t>NG-tdn</t>
  </si>
  <si>
    <t>39 32.475</t>
  </si>
  <si>
    <t>-104 47.199</t>
  </si>
  <si>
    <t>Tr due N</t>
  </si>
  <si>
    <t>Follow Tr due N</t>
  </si>
  <si>
    <t>NG-jog</t>
  </si>
  <si>
    <t>39 32.647</t>
  </si>
  <si>
    <t>-104 47.201</t>
  </si>
  <si>
    <t>Jog W then N</t>
  </si>
  <si>
    <t>Jog Left on Pine - Then N on Carlson</t>
  </si>
  <si>
    <t>NG-47s</t>
  </si>
  <si>
    <t>39 32,766</t>
  </si>
  <si>
    <t>-104 47.247</t>
  </si>
  <si>
    <t>Tr N to C470 Tr</t>
  </si>
  <si>
    <t>Easy start - RDShbs via Red Rocks Trail (as far as Mtn Bike trails go)</t>
  </si>
  <si>
    <t>Medium - RDShbs to end &amp; Morrison Slide - (steep or rocky sections)</t>
  </si>
  <si>
    <t>Zorro Trail</t>
  </si>
  <si>
    <t>Website</t>
  </si>
  <si>
    <t>Matthews/Winters Park</t>
  </si>
  <si>
    <r>
      <t xml:space="preserve">Area has interesting history - see website link above.   Track length includes backtracking over Red Rocks trail &amp; parking spur.
Subtract </t>
    </r>
    <r>
      <rPr>
        <b/>
        <sz val="10"/>
        <rFont val="Arial"/>
        <family val="2"/>
      </rPr>
      <t>2.4</t>
    </r>
    <r>
      <rPr>
        <sz val="10"/>
        <rFont val="Arial"/>
        <family val="2"/>
      </rPr>
      <t xml:space="preserve"> miles from total is using Morrison Slide trail - </t>
    </r>
    <r>
      <rPr>
        <b/>
        <sz val="10"/>
        <rFont val="Arial"/>
        <family val="2"/>
      </rPr>
      <t>2</t>
    </r>
    <r>
      <rPr>
        <sz val="10"/>
        <rFont val="Arial"/>
        <family val="2"/>
      </rPr>
      <t xml:space="preserve"> if using Red Rocks Trail only.    (Subtract </t>
    </r>
    <r>
      <rPr>
        <b/>
        <sz val="10"/>
        <rFont val="Arial"/>
        <family val="2"/>
      </rPr>
      <t>.9</t>
    </r>
    <r>
      <rPr>
        <sz val="10"/>
        <rFont val="Arial"/>
        <family val="2"/>
      </rPr>
      <t xml:space="preserve"> for parking spur)</t>
    </r>
  </si>
  <si>
    <t>ValleyView</t>
  </si>
  <si>
    <t>VV</t>
  </si>
  <si>
    <t>Grazing Elk</t>
  </si>
  <si>
    <t>South Valley Park</t>
  </si>
  <si>
    <t>Mostly Asphalt</t>
  </si>
  <si>
    <t>See website link above for history etc.</t>
  </si>
  <si>
    <t>S on Lamar Ct</t>
  </si>
  <si>
    <t>COLc47</t>
  </si>
  <si>
    <t>C470 Tr - end of Columbine Tr</t>
  </si>
  <si>
    <t>MineralAve</t>
  </si>
  <si>
    <t>MAT</t>
  </si>
  <si>
    <t>MATcmp</t>
  </si>
  <si>
    <t>39 34.862</t>
  </si>
  <si>
    <t>-105  3.212</t>
  </si>
  <si>
    <t>MATcoln</t>
  </si>
  <si>
    <t>MATcols</t>
  </si>
  <si>
    <t>-105  3.092</t>
  </si>
  <si>
    <t>COL Tr N</t>
  </si>
  <si>
    <t>Columbine Tr N junction - share S</t>
  </si>
  <si>
    <t>Columbine Tr S junction - Go E on N side</t>
  </si>
  <si>
    <t>39 34.881</t>
  </si>
  <si>
    <t>39 34.852</t>
  </si>
  <si>
    <t>-105  3.100</t>
  </si>
  <si>
    <t>COL Tr S</t>
  </si>
  <si>
    <t>MATprsw</t>
  </si>
  <si>
    <t>MATprse</t>
  </si>
  <si>
    <t>39 34.902</t>
  </si>
  <si>
    <t>-105  1.938</t>
  </si>
  <si>
    <t>39 42.528</t>
  </si>
  <si>
    <t>-104 59.570</t>
  </si>
  <si>
    <t>RTD-AVC</t>
  </si>
  <si>
    <t>39 39.036</t>
  </si>
  <si>
    <t>-105  4.960</t>
  </si>
  <si>
    <t>-104 53.268</t>
  </si>
  <si>
    <t>Arapahoe Village Cntr</t>
  </si>
  <si>
    <t>RTD-WH</t>
  </si>
  <si>
    <t>Broadway 70th</t>
  </si>
  <si>
    <t>39 59.832</t>
  </si>
  <si>
    <t>39 49.501</t>
  </si>
  <si>
    <t>-104 59.334</t>
  </si>
  <si>
    <t>LDQfldw</t>
  </si>
  <si>
    <t>LDQflde</t>
  </si>
  <si>
    <t>Floyd Avenue N of wall to avoid high traffic</t>
  </si>
  <si>
    <t>-104 59.857</t>
  </si>
  <si>
    <t>W Floyd Bypass</t>
  </si>
  <si>
    <t>39 39.410</t>
  </si>
  <si>
    <t>LDQeep</t>
  </si>
  <si>
    <t>-104 59.617</t>
  </si>
  <si>
    <t>Elati &amp; Englewood Pkwy - Use S side East</t>
  </si>
  <si>
    <t>-104 59.618</t>
  </si>
  <si>
    <t>E Floyd Bypass</t>
  </si>
  <si>
    <t>E end of Floyd ave bypass - S on W side</t>
  </si>
  <si>
    <t>LDQcep</t>
  </si>
  <si>
    <t>PlatteRiverS</t>
  </si>
  <si>
    <t>Trail follows Westeky Cr Trail from Highline Canal trail to Cherry Cr State Park, then follows the Spillway trail to W Tollgate Creek</t>
  </si>
  <si>
    <t>Highline Canal East</t>
  </si>
  <si>
    <t>Mostly Wide concrete, 2 short street sections</t>
  </si>
  <si>
    <t>Easy, very easy</t>
  </si>
  <si>
    <t>Connecting Trail</t>
  </si>
  <si>
    <t>39 42.437</t>
  </si>
  <si>
    <t>Starts as Shriners Tr at S end of Cherry Cr State Park, joining with the Goldsmith Gulch Trail along the E side of the Denver Tech Center. Then follows trails E from Highline Canal connection at Bible park E to Cherry Cr Trail at Hampden Heights Park.</t>
  </si>
  <si>
    <t>-104 40.582</t>
  </si>
  <si>
    <t>Tr to Res</t>
  </si>
  <si>
    <t>39 36.443</t>
  </si>
  <si>
    <t>-104 40.982</t>
  </si>
  <si>
    <t>-104 54.769</t>
  </si>
  <si>
    <t>-105 09.394</t>
  </si>
  <si>
    <t>Scenic overlook</t>
  </si>
  <si>
    <t>39 31.557</t>
  </si>
  <si>
    <t>-105 09.362</t>
  </si>
  <si>
    <t>Homesteader Tr</t>
  </si>
  <si>
    <t>Homesteader Tr - Hiker Only - not a Trailhead</t>
  </si>
  <si>
    <t>39 31.759</t>
  </si>
  <si>
    <t>-105 09.633</t>
  </si>
  <si>
    <t>Plymouth Tr S</t>
  </si>
  <si>
    <t>End of Plymouth Mtn Trail loop
Track actually goes down to DCCpmn and back here
Resume Plymouth Cr Tr</t>
  </si>
  <si>
    <t>39 31.769</t>
  </si>
  <si>
    <t>-105 09.943</t>
  </si>
  <si>
    <t>Plymouth Cr W via</t>
  </si>
  <si>
    <t>Lee Gulch Trail (lee Marcy Gulch)</t>
  </si>
  <si>
    <t>Carson Nature Ctr</t>
  </si>
  <si>
    <t>Carson Nature Center, Parking, 14 miles</t>
  </si>
  <si>
    <t>39 34.821</t>
  </si>
  <si>
    <t>Mineral Ave Trail, RTD park N Ride</t>
  </si>
  <si>
    <t>39 34.017</t>
  </si>
  <si>
    <t>C470 Tr W</t>
  </si>
  <si>
    <t>39 33.531</t>
  </si>
  <si>
    <t>39 32.526</t>
  </si>
  <si>
    <t>CSP W Entrance</t>
  </si>
  <si>
    <t>39 32.060</t>
  </si>
  <si>
    <t>Slocumb Cabin</t>
  </si>
  <si>
    <t>PRS2</t>
  </si>
  <si>
    <t>Highline Canal E</t>
  </si>
  <si>
    <t>School</t>
  </si>
  <si>
    <t>Altitude</t>
  </si>
  <si>
    <t>Parking Area</t>
  </si>
  <si>
    <t>Waypoint</t>
  </si>
  <si>
    <t>Car</t>
  </si>
  <si>
    <t>Trail Head</t>
  </si>
  <si>
    <t>Fitness Center</t>
  </si>
  <si>
    <t>Waypoint Type</t>
  </si>
  <si>
    <t>Latitude</t>
  </si>
  <si>
    <t>Longitude</t>
  </si>
  <si>
    <t>Track Length (miles)</t>
  </si>
  <si>
    <t>MFPthe</t>
  </si>
  <si>
    <t>MFPthw</t>
  </si>
  <si>
    <t>MFPtte</t>
  </si>
  <si>
    <t>MFPttw</t>
  </si>
  <si>
    <t>MFP-s</t>
  </si>
  <si>
    <t>MFPwdt</t>
  </si>
  <si>
    <t>MFP2dt</t>
  </si>
  <si>
    <t>MFP2de</t>
  </si>
  <si>
    <t>MFPfcr</t>
  </si>
  <si>
    <t>MFPmtw</t>
  </si>
  <si>
    <t>MFPspr</t>
  </si>
  <si>
    <t>MFP-pt</t>
  </si>
  <si>
    <t>MFPpts</t>
  </si>
  <si>
    <t>MFPmte</t>
  </si>
  <si>
    <t>MFPoum</t>
  </si>
  <si>
    <t>MFPoul</t>
  </si>
  <si>
    <t>MFPdel</t>
  </si>
  <si>
    <t>MFPdee</t>
  </si>
  <si>
    <t>MFPode</t>
  </si>
  <si>
    <t>MFPtme</t>
  </si>
  <si>
    <t>MFP-t</t>
  </si>
  <si>
    <t>MFPfht</t>
  </si>
  <si>
    <t>MFPens</t>
  </si>
  <si>
    <t>MFPtmw</t>
  </si>
  <si>
    <t>MFPpme</t>
  </si>
  <si>
    <r>
      <t>E junction of Meadow Tr and Castle Tr (</t>
    </r>
    <r>
      <rPr>
        <b/>
        <sz val="10"/>
        <color indexed="20"/>
        <rFont val="Arial"/>
        <family val="2"/>
      </rPr>
      <t>MFPmte</t>
    </r>
    <r>
      <rPr>
        <sz val="10"/>
        <rFont val="Arial"/>
        <family val="2"/>
      </rPr>
      <t>)</t>
    </r>
  </si>
  <si>
    <t>-105 11.764</t>
  </si>
  <si>
    <t>E TH Parking RR</t>
  </si>
  <si>
    <t>Mt Falcon E trailhead at end of Vine St in Morrison</t>
  </si>
  <si>
    <t>39 38.805</t>
  </si>
  <si>
    <t>-105 11.910</t>
  </si>
  <si>
    <t>E junction of hiker only Turkey Trot Tr</t>
  </si>
  <si>
    <t>W junction of hiker only Turkey Trot Tr</t>
  </si>
  <si>
    <t>39 38.724</t>
  </si>
  <si>
    <t>-105 12.602</t>
  </si>
  <si>
    <t>W TurkeyTrot Tr</t>
  </si>
  <si>
    <t>E TurkeyTrot Tr</t>
  </si>
  <si>
    <t>39 38.231</t>
  </si>
  <si>
    <t>-105 13.150</t>
  </si>
  <si>
    <t>Shelter</t>
  </si>
  <si>
    <t>Picnic Area</t>
  </si>
  <si>
    <t>39 38.427</t>
  </si>
  <si>
    <t>-105 13.106</t>
  </si>
  <si>
    <t>Summer WH</t>
  </si>
  <si>
    <t>Summer White house cornerstone</t>
  </si>
  <si>
    <t>39 38.220</t>
  </si>
  <si>
    <t>-105 13.165</t>
  </si>
  <si>
    <t>WalkersDream Tr</t>
  </si>
  <si>
    <t>WalkersDream Tr - Castle Tr junction</t>
  </si>
  <si>
    <t>39 38.181</t>
  </si>
  <si>
    <r>
      <t>Chenango &amp; Picadilly  (</t>
    </r>
    <r>
      <rPr>
        <b/>
        <sz val="10"/>
        <color indexed="11"/>
        <rFont val="Arial"/>
        <family val="2"/>
      </rPr>
      <t>UNCchp</t>
    </r>
    <r>
      <rPr>
        <sz val="10"/>
        <rFont val="Arial"/>
        <family val="2"/>
      </rPr>
      <t>)</t>
    </r>
  </si>
  <si>
    <t>ColumbineTr S</t>
  </si>
  <si>
    <t>CJTctn</t>
  </si>
  <si>
    <t>CJTlbt</t>
  </si>
  <si>
    <t>39 33,643</t>
  </si>
  <si>
    <t>-105 08.481</t>
  </si>
  <si>
    <t>Distance StatistiCOL</t>
  </si>
  <si>
    <t>Elevation StatistiCOL</t>
  </si>
  <si>
    <t>COLbat</t>
  </si>
  <si>
    <t>39 36.783</t>
  </si>
  <si>
    <t>Bowles Tr</t>
  </si>
  <si>
    <t>Trail From E side of Platte</t>
  </si>
  <si>
    <t>COLwall</t>
  </si>
  <si>
    <t>39 36.711</t>
  </si>
  <si>
    <t>Behind Wall</t>
  </si>
  <si>
    <t>Trail goes behind wall - using residential St W</t>
  </si>
  <si>
    <t>COLlds</t>
  </si>
  <si>
    <t>Littletown Downtown</t>
  </si>
  <si>
    <t>39 36.695</t>
  </si>
  <si>
    <t>Littleton Downtown Station - Light Rail limited parking</t>
  </si>
  <si>
    <t>COLeprss</t>
  </si>
  <si>
    <t>COLeprsn</t>
  </si>
  <si>
    <t>COLwprs</t>
  </si>
  <si>
    <t>X2 - Go S</t>
  </si>
  <si>
    <t>39 34.754</t>
  </si>
  <si>
    <t>X1 Gulch Tr</t>
  </si>
  <si>
    <t>-104 42.154</t>
  </si>
  <si>
    <t>1st Tr Self crossing - Follow Tr up gulch</t>
  </si>
  <si>
    <t>Parmalee Tr - follow downhill to S</t>
  </si>
  <si>
    <t>39 37.444</t>
  </si>
  <si>
    <t>-105 13.871</t>
  </si>
  <si>
    <t>Parmalee S via</t>
  </si>
  <si>
    <t>S most point of Parmalee Tr</t>
  </si>
  <si>
    <t>39 37.860</t>
  </si>
  <si>
    <t>-105 13.624</t>
  </si>
  <si>
    <t>Parmalee Meadow Trs</t>
  </si>
  <si>
    <t>Parmalee &amp; Meadow Tr junction</t>
  </si>
  <si>
    <t>39 37.902</t>
  </si>
  <si>
    <t>-105 13.974</t>
  </si>
  <si>
    <t>-105  0.955</t>
  </si>
  <si>
    <t>-105  0.107</t>
  </si>
  <si>
    <t>-104 59.864</t>
  </si>
  <si>
    <t>-105  1.003</t>
  </si>
  <si>
    <t>-105  0.539</t>
  </si>
  <si>
    <t>-104 59.816</t>
  </si>
  <si>
    <t>-104 59.896</t>
  </si>
  <si>
    <t>-104 59.845</t>
  </si>
  <si>
    <t>-104 59.877</t>
  </si>
  <si>
    <t>Weir Gulch Tr starts (.16 mi from start)
Marina Park</t>
  </si>
  <si>
    <r>
      <t>S Akron St N of Hampden (</t>
    </r>
    <r>
      <rPr>
        <b/>
        <sz val="10"/>
        <color indexed="11"/>
        <rFont val="Arial"/>
        <family val="2"/>
      </rPr>
      <t>GSH-sa</t>
    </r>
    <r>
      <rPr>
        <sz val="10"/>
        <rFont val="Arial"/>
        <family val="2"/>
      </rPr>
      <t>)</t>
    </r>
  </si>
  <si>
    <r>
      <t>Evergreen</t>
    </r>
    <r>
      <rPr>
        <sz val="10"/>
        <rFont val="Arial"/>
        <family val="2"/>
      </rPr>
      <t xml:space="preserve"> - Lutheran Church of the Cross - Meadow &amp; Fireweed</t>
    </r>
  </si>
  <si>
    <r>
      <t>Littleton</t>
    </r>
    <r>
      <rPr>
        <sz val="10"/>
        <rFont val="Arial"/>
        <family val="2"/>
      </rPr>
      <t xml:space="preserve"> - Prince &amp; Alamo SW - </t>
    </r>
    <r>
      <rPr>
        <b/>
        <sz val="10"/>
        <color indexed="10"/>
        <rFont val="Arial"/>
        <family val="2"/>
      </rPr>
      <t>Light Rail</t>
    </r>
  </si>
  <si>
    <r>
      <t>Lafayette</t>
    </r>
    <r>
      <rPr>
        <sz val="10"/>
        <rFont val="Arial"/>
        <family val="2"/>
      </rPr>
      <t xml:space="preserve"> - Public Rd @ City Center</t>
    </r>
  </si>
  <si>
    <r>
      <t>Parker</t>
    </r>
    <r>
      <rPr>
        <sz val="10"/>
        <rFont val="Arial"/>
        <family val="2"/>
      </rPr>
      <t xml:space="preserve"> - Lincoln &amp; Jordan Rd NE</t>
    </r>
  </si>
  <si>
    <r>
      <t>Littleton</t>
    </r>
    <r>
      <rPr>
        <sz val="10"/>
        <rFont val="Arial"/>
        <family val="2"/>
      </rPr>
      <t xml:space="preserve"> - Mineral Ave &amp; Santa Fe NW - </t>
    </r>
    <r>
      <rPr>
        <b/>
        <sz val="10"/>
        <color indexed="10"/>
        <rFont val="Arial"/>
        <family val="2"/>
      </rPr>
      <t>Light Rail</t>
    </r>
  </si>
  <si>
    <r>
      <t>Lyons</t>
    </r>
    <r>
      <rPr>
        <sz val="10"/>
        <rFont val="Arial"/>
        <family val="2"/>
      </rPr>
      <t xml:space="preserve"> - 4th &amp; Broadway</t>
    </r>
  </si>
  <si>
    <r>
      <t>Denver</t>
    </r>
    <r>
      <rPr>
        <sz val="10"/>
        <rFont val="Arial"/>
        <family val="2"/>
      </rPr>
      <t xml:space="preserve"> - Peoria &amp; Albrook</t>
    </r>
  </si>
  <si>
    <r>
      <t>Morrison</t>
    </r>
    <r>
      <rPr>
        <sz val="10"/>
        <rFont val="Arial"/>
        <family val="2"/>
      </rPr>
      <t xml:space="preserve"> - C470 &amp; Rooney Rd (NW)</t>
    </r>
  </si>
  <si>
    <r>
      <t>Nederland</t>
    </r>
    <r>
      <rPr>
        <sz val="10"/>
        <rFont val="Arial"/>
        <family val="2"/>
      </rPr>
      <t xml:space="preserve"> - 119 &amp; 1st Ave</t>
    </r>
  </si>
  <si>
    <r>
      <t>Parker</t>
    </r>
    <r>
      <rPr>
        <sz val="10"/>
        <rFont val="Arial"/>
        <family val="2"/>
      </rPr>
      <t xml:space="preserve"> - 225 &amp; Parker Rd - </t>
    </r>
    <r>
      <rPr>
        <b/>
        <sz val="10"/>
        <color indexed="10"/>
        <rFont val="Arial"/>
        <family val="2"/>
      </rPr>
      <t>Light Rail</t>
    </r>
  </si>
  <si>
    <r>
      <t>Greenwood Village</t>
    </r>
    <r>
      <rPr>
        <sz val="10"/>
        <rFont val="Arial"/>
        <family val="2"/>
      </rPr>
      <t xml:space="preserve"> - 5652 Greenwood Plaza Blvd - </t>
    </r>
    <r>
      <rPr>
        <b/>
        <sz val="10"/>
        <color indexed="10"/>
        <rFont val="Arial"/>
        <family val="2"/>
      </rPr>
      <t>Light Rail</t>
    </r>
  </si>
  <si>
    <r>
      <t>Arvada</t>
    </r>
    <r>
      <rPr>
        <sz val="10"/>
        <rFont val="Arial"/>
        <family val="2"/>
      </rPr>
      <t xml:space="preserve"> - Wadsworth &amp; 56th</t>
    </r>
  </si>
  <si>
    <r>
      <t>Aurora</t>
    </r>
    <r>
      <rPr>
        <sz val="10"/>
        <rFont val="Arial"/>
        <family val="2"/>
      </rPr>
      <t xml:space="preserve"> - Yale &amp; Chambers</t>
    </r>
  </si>
  <si>
    <r>
      <t>Golden</t>
    </r>
    <r>
      <rPr>
        <sz val="10"/>
        <rFont val="Arial"/>
        <family val="2"/>
      </rPr>
      <t xml:space="preserve"> - I70 exit 256</t>
    </r>
  </si>
  <si>
    <r>
      <t>Pine</t>
    </r>
    <r>
      <rPr>
        <sz val="10"/>
        <rFont val="Arial"/>
        <family val="2"/>
      </rPr>
      <t xml:space="preserve"> - US 285 &amp; Pine Valley Rd</t>
    </r>
  </si>
  <si>
    <r>
      <t>Parker</t>
    </r>
    <r>
      <rPr>
        <sz val="10"/>
        <rFont val="Arial"/>
        <family val="2"/>
      </rPr>
      <t xml:space="preserve"> - 83 &amp; Longs Way</t>
    </r>
  </si>
  <si>
    <r>
      <t>Parker</t>
    </r>
    <r>
      <rPr>
        <sz val="10"/>
        <rFont val="Arial"/>
        <family val="2"/>
      </rPr>
      <t xml:space="preserve"> - 83 &amp; Pinery Pkwy</t>
    </r>
  </si>
  <si>
    <r>
      <t>Longmont</t>
    </r>
    <r>
      <rPr>
        <sz val="10"/>
        <rFont val="Arial"/>
        <family val="2"/>
      </rPr>
      <t xml:space="preserve"> - 8th &amp; Coffman</t>
    </r>
  </si>
  <si>
    <r>
      <t>Superior</t>
    </r>
    <r>
      <rPr>
        <sz val="10"/>
        <rFont val="Arial"/>
        <family val="2"/>
      </rPr>
      <t xml:space="preserve"> - US36 &amp; McCaslin</t>
    </r>
  </si>
  <si>
    <r>
      <t>Denver</t>
    </r>
    <r>
      <rPr>
        <sz val="10"/>
        <rFont val="Arial"/>
        <family val="2"/>
      </rPr>
      <t xml:space="preserve"> - Monaco &amp; Mansfield - </t>
    </r>
    <r>
      <rPr>
        <b/>
        <sz val="10"/>
        <color indexed="10"/>
        <rFont val="Arial"/>
        <family val="2"/>
      </rPr>
      <t>Light Rail</t>
    </r>
  </si>
  <si>
    <r>
      <t>Littleton</t>
    </r>
    <r>
      <rPr>
        <sz val="10"/>
        <rFont val="Arial"/>
        <family val="2"/>
      </rPr>
      <t xml:space="preserve"> - NW corner on Cross Dr</t>
    </r>
  </si>
  <si>
    <r>
      <t>Denver</t>
    </r>
    <r>
      <rPr>
        <sz val="10"/>
        <rFont val="Arial"/>
        <family val="2"/>
      </rPr>
      <t xml:space="preserve"> - Mr Luther King &amp; Syracuse</t>
    </r>
  </si>
  <si>
    <r>
      <t>Morrison</t>
    </r>
    <r>
      <rPr>
        <sz val="10"/>
        <rFont val="Arial"/>
        <family val="2"/>
      </rPr>
      <t xml:space="preserve"> - US 285 &amp; Lindburg</t>
    </r>
  </si>
  <si>
    <t>COLmat</t>
  </si>
  <si>
    <t>Platte South Trail</t>
  </si>
  <si>
    <t>Railroad Spur Tr</t>
  </si>
  <si>
    <t>DLG</t>
  </si>
  <si>
    <t>DutchLilly</t>
  </si>
  <si>
    <t>DLGcol</t>
  </si>
  <si>
    <t>Mountair Park</t>
  </si>
  <si>
    <t>39 44.317</t>
  </si>
  <si>
    <t>14 Harlan Go N</t>
  </si>
  <si>
    <t>13th ave Bike Path heads S here, go N</t>
  </si>
  <si>
    <t>39 44.550</t>
  </si>
  <si>
    <t>Walker-Branch Pk</t>
  </si>
  <si>
    <t>39 44.772</t>
  </si>
  <si>
    <t>Tr Starts E to L</t>
  </si>
  <si>
    <t>Park, Skate Park</t>
  </si>
  <si>
    <t>39 44.634</t>
  </si>
  <si>
    <t>CCN-cp</t>
  </si>
  <si>
    <r>
      <t>Confluence Park  (</t>
    </r>
    <r>
      <rPr>
        <b/>
        <sz val="10"/>
        <color indexed="46"/>
        <rFont val="Arial"/>
        <family val="2"/>
      </rPr>
      <t>CCN-cp</t>
    </r>
    <r>
      <rPr>
        <sz val="10"/>
        <rFont val="Arial"/>
        <family val="2"/>
      </rPr>
      <t>)</t>
    </r>
  </si>
  <si>
    <r>
      <t>Loops back on self N of Resevoir dam (</t>
    </r>
    <r>
      <rPr>
        <b/>
        <sz val="10"/>
        <color indexed="46"/>
        <rFont val="Arial"/>
        <family val="2"/>
      </rPr>
      <t>CCN-le</t>
    </r>
    <r>
      <rPr>
        <sz val="10"/>
        <rFont val="Arial"/>
        <family val="2"/>
      </rPr>
      <t>)</t>
    </r>
  </si>
  <si>
    <t>Lavender</t>
  </si>
  <si>
    <t>C47ccs</t>
  </si>
  <si>
    <t>C47ess</t>
  </si>
  <si>
    <t>C47-ct</t>
  </si>
  <si>
    <t>C47bcp</t>
  </si>
  <si>
    <t>C47bcc</t>
  </si>
  <si>
    <t>SR-x2</t>
  </si>
  <si>
    <t>Yosemite - N</t>
  </si>
  <si>
    <t>CCSngn</t>
  </si>
  <si>
    <t>NG Tr N Junction</t>
  </si>
  <si>
    <t>N Junction (start) of Newlin Gulch Tr</t>
  </si>
  <si>
    <t>Newlin Gulch Trail westward (Mid Junction)</t>
  </si>
  <si>
    <t>S Junction Newlin Gulch Tr</t>
  </si>
  <si>
    <t>CCSngs</t>
  </si>
  <si>
    <t>CCSngm</t>
  </si>
  <si>
    <t>NG Tr S Junction</t>
  </si>
  <si>
    <r>
      <t>Lakewood</t>
    </r>
    <r>
      <rPr>
        <sz val="10"/>
        <rFont val="Arial"/>
        <family val="2"/>
      </rPr>
      <t xml:space="preserve"> - 4th &amp; Union - Federal Center</t>
    </r>
  </si>
  <si>
    <r>
      <t>Commerce City</t>
    </r>
    <r>
      <rPr>
        <sz val="10"/>
        <rFont val="Arial"/>
        <family val="2"/>
      </rPr>
      <t xml:space="preserve"> - US85 &amp; 72nd</t>
    </r>
  </si>
  <si>
    <r>
      <t>Englewood</t>
    </r>
    <r>
      <rPr>
        <sz val="10"/>
        <rFont val="Arial"/>
        <family val="2"/>
      </rPr>
      <t xml:space="preserve"> - 9450 E Dry Cr @ I25 - </t>
    </r>
    <r>
      <rPr>
        <b/>
        <sz val="10"/>
        <color indexed="10"/>
        <rFont val="Arial"/>
        <family val="2"/>
      </rPr>
      <t>Light Rail</t>
    </r>
  </si>
  <si>
    <r>
      <t>Englewood</t>
    </r>
    <r>
      <rPr>
        <sz val="10"/>
        <rFont val="Arial"/>
        <family val="2"/>
      </rPr>
      <t xml:space="preserve"> - 4151 S Dayton / I225 - </t>
    </r>
    <r>
      <rPr>
        <b/>
        <sz val="10"/>
        <color indexed="10"/>
        <rFont val="Arial"/>
        <family val="2"/>
      </rPr>
      <t>Light Rail</t>
    </r>
  </si>
  <si>
    <r>
      <t>Broomfield</t>
    </r>
    <r>
      <rPr>
        <sz val="10"/>
        <rFont val="Arial"/>
        <family val="2"/>
      </rPr>
      <t xml:space="preserve"> - 36 &amp; E Flatirons Cir</t>
    </r>
  </si>
  <si>
    <t>39 36.307</t>
  </si>
  <si>
    <t>-105  6.618</t>
  </si>
  <si>
    <t>KPY Tr N go W</t>
  </si>
  <si>
    <t>Kipling Pkwy Tr N junction - go W</t>
  </si>
  <si>
    <t>39 36.360</t>
  </si>
  <si>
    <t>-105  6.816</t>
  </si>
  <si>
    <t>Westbury Park</t>
  </si>
  <si>
    <t>39 36.283</t>
  </si>
  <si>
    <t>-105  6.616</t>
  </si>
  <si>
    <t>KPY Tr M go E</t>
  </si>
  <si>
    <t>W end of Lilly Gulch Tr in Westbury Park
Backtrack E</t>
  </si>
  <si>
    <t>Cross Kipling and Go S to Lilly Gulch Tr</t>
  </si>
  <si>
    <t>39 36.093</t>
  </si>
  <si>
    <t>-105  5.816</t>
  </si>
  <si>
    <t>Colorow Elementary</t>
  </si>
  <si>
    <t>Chief Colorow Elementary</t>
  </si>
  <si>
    <t>39 36.062</t>
  </si>
  <si>
    <t>-105  5.103</t>
  </si>
  <si>
    <t>Woodmar Sq Pk</t>
  </si>
  <si>
    <t>Should display as "Truck Stop" as Garmin Waypoint or "Motor Home" as DeLorme Waypoint</t>
  </si>
  <si>
    <t>PRSldq</t>
  </si>
  <si>
    <t>LDQ Tr</t>
  </si>
  <si>
    <t>Little Dry Quincy</t>
  </si>
  <si>
    <t>HCCldq</t>
  </si>
  <si>
    <t>Little Dry Quincy Tr</t>
  </si>
  <si>
    <t>39 38.314</t>
  </si>
  <si>
    <t>-104 56.169</t>
  </si>
  <si>
    <t>-104 52.789</t>
  </si>
  <si>
    <t>-104 54.226</t>
  </si>
  <si>
    <t>-104 54.234</t>
  </si>
  <si>
    <t>-104 54.575</t>
  </si>
  <si>
    <t>-104 56.426</t>
  </si>
  <si>
    <t>-104 56.454</t>
  </si>
  <si>
    <t>-104 56.009</t>
  </si>
  <si>
    <t>-104 55.948</t>
  </si>
  <si>
    <t>-104 55.858</t>
  </si>
  <si>
    <t>-104 56.444</t>
  </si>
  <si>
    <t>-104 56.293</t>
  </si>
  <si>
    <t>-104 57.631</t>
  </si>
  <si>
    <t>-104 57.534</t>
  </si>
  <si>
    <t>-104 56.335</t>
  </si>
  <si>
    <t>39 32.626</t>
  </si>
  <si>
    <t>Little Dry Quincy Tr at Monaco</t>
  </si>
  <si>
    <t>HCWeot</t>
  </si>
  <si>
    <t>HCWwct</t>
  </si>
  <si>
    <t>39 36.346</t>
  </si>
  <si>
    <t>-104 43.291</t>
  </si>
  <si>
    <t>Start of Tollgate Cr Trail proper
Versailles Across from Canyon Cr Elem</t>
  </si>
  <si>
    <t>HCWcct</t>
  </si>
  <si>
    <r>
      <t>Plattte River South Trail (</t>
    </r>
    <r>
      <rPr>
        <b/>
        <sz val="10"/>
        <color indexed="17"/>
        <rFont val="Arial"/>
        <family val="2"/>
      </rPr>
      <t>WC-prs</t>
    </r>
    <r>
      <rPr>
        <sz val="10"/>
        <rFont val="Arial"/>
        <family val="2"/>
      </rPr>
      <t>)</t>
    </r>
  </si>
  <si>
    <r>
      <t>Strontia Springs Dam (</t>
    </r>
    <r>
      <rPr>
        <b/>
        <sz val="10"/>
        <color indexed="17"/>
        <rFont val="Arial"/>
        <family val="2"/>
      </rPr>
      <t>WC-ssd</t>
    </r>
    <r>
      <rPr>
        <sz val="10"/>
        <rFont val="Arial"/>
        <family val="2"/>
      </rPr>
      <t>)</t>
    </r>
  </si>
  <si>
    <t>LakewoodGulch PR</t>
  </si>
  <si>
    <r>
      <t>Commerce City</t>
    </r>
    <r>
      <rPr>
        <sz val="10"/>
        <rFont val="Arial"/>
        <family val="2"/>
      </rPr>
      <t xml:space="preserve"> - 104th &amp; Revere St</t>
    </r>
  </si>
  <si>
    <r>
      <t>Longmont</t>
    </r>
    <r>
      <rPr>
        <sz val="10"/>
        <rFont val="Arial"/>
        <family val="2"/>
      </rPr>
      <t xml:space="preserve"> - Niwot Rd &amp; 119</t>
    </r>
  </si>
  <si>
    <r>
      <t>Longmont</t>
    </r>
    <r>
      <rPr>
        <sz val="10"/>
        <rFont val="Arial"/>
        <family val="2"/>
      </rPr>
      <t xml:space="preserve"> - Niwot Rd &amp; US 287</t>
    </r>
  </si>
  <si>
    <t>RTD:</t>
  </si>
  <si>
    <t>Alameda Pkwy Trail</t>
  </si>
  <si>
    <t>Summit Loop Tr</t>
  </si>
  <si>
    <t>GME</t>
  </si>
  <si>
    <t>Concrete, single track</t>
  </si>
  <si>
    <t>There are warnings at trail heads with parking regarding car break-ins and mountain lions.
Trails are narrow, yield to pedestrians.</t>
  </si>
  <si>
    <t>AlamedaPkwy</t>
  </si>
  <si>
    <t>Golden 470 Tr</t>
  </si>
  <si>
    <t>Weir Sanderson Gulch Tr</t>
  </si>
  <si>
    <t>Wide Concrete, asphalt, shoulders W of Jewell</t>
  </si>
  <si>
    <t>Weir Gulch Sanderson Gulch Tr @ Alameda E of Federal Blvd</t>
  </si>
  <si>
    <t>Trail follows Alameda / Alameda Parkway W from Weir Gulch trail E of Federal Blvd W to Dinosaur Ridge.</t>
  </si>
  <si>
    <t>Green Mtn E Trail</t>
  </si>
  <si>
    <t>-105  8.268</t>
  </si>
  <si>
    <t>39 38.700</t>
  </si>
  <si>
    <t>39 38.521</t>
  </si>
  <si>
    <t>-105  9.342</t>
  </si>
  <si>
    <t>Centenial B Tr</t>
  </si>
  <si>
    <t>C470 Trail to Sw (Centenial Bike Trail)</t>
  </si>
  <si>
    <t>39 38.751</t>
  </si>
  <si>
    <t>-105  9.522</t>
  </si>
  <si>
    <t>Indian Paintbr</t>
  </si>
  <si>
    <t>Campground</t>
  </si>
  <si>
    <t>Indian Paintbrush Campground</t>
  </si>
  <si>
    <t>39 39.177</t>
  </si>
  <si>
    <t>-105 10.585</t>
  </si>
  <si>
    <t>C470 Entrance</t>
  </si>
  <si>
    <t>C470 &amp; Morrison Rd Entrance</t>
  </si>
  <si>
    <t>TGCuns</t>
  </si>
  <si>
    <t>39 36.570</t>
  </si>
  <si>
    <t>-104 45.508</t>
  </si>
  <si>
    <t>UNC S junction</t>
  </si>
  <si>
    <t>UNC Trail Bounces off trail here</t>
  </si>
  <si>
    <t>UnNamed Cr</t>
  </si>
  <si>
    <t>thrice</t>
  </si>
  <si>
    <t>Trail continues in center SE</t>
  </si>
  <si>
    <t>SH-bls</t>
  </si>
  <si>
    <t>39 34.090</t>
  </si>
  <si>
    <t>-104 40.539</t>
  </si>
  <si>
    <t>Bike Lane S</t>
  </si>
  <si>
    <t>Gate 3</t>
  </si>
  <si>
    <t>39 35.794</t>
  </si>
  <si>
    <t>-104 40.553</t>
  </si>
  <si>
    <t>Gate 4</t>
  </si>
  <si>
    <t>39 35.736</t>
  </si>
  <si>
    <t>-104 40.486</t>
  </si>
  <si>
    <t>Neighborhood Pk</t>
  </si>
  <si>
    <t>Neighborhood park w/falls</t>
  </si>
  <si>
    <t>39 35.889</t>
  </si>
  <si>
    <t>-104 40.348</t>
  </si>
  <si>
    <t>Tr to Gate 5</t>
  </si>
  <si>
    <t>Trail S to Gate 5</t>
  </si>
  <si>
    <t>Mrachek Middle</t>
  </si>
  <si>
    <t>Mrachek Middle School / S Telluride St</t>
  </si>
  <si>
    <t>APCgpp</t>
  </si>
  <si>
    <t>39 40.901</t>
  </si>
  <si>
    <t>3300 S Platte Dr</t>
  </si>
  <si>
    <t>Parking on W side of Platte N of Hampden</t>
  </si>
  <si>
    <t>Platte River South</t>
  </si>
  <si>
    <t>Sister City Park Tr</t>
  </si>
  <si>
    <t>C470 Tr</t>
  </si>
  <si>
    <t>C470 Trail</t>
  </si>
  <si>
    <t>Hayden Green Mtn Trail</t>
  </si>
  <si>
    <t>Highline Canal Trail East Section</t>
  </si>
  <si>
    <t>39 42.670</t>
  </si>
  <si>
    <t>-105 06.023</t>
  </si>
  <si>
    <t>Garrison switch</t>
  </si>
  <si>
    <t>39 42.652</t>
  </si>
  <si>
    <t>-105 06.592</t>
  </si>
  <si>
    <t>End of Tolgate Cr Loop section.</t>
  </si>
  <si>
    <t>Quincey E</t>
  </si>
  <si>
    <t>39 36.308</t>
  </si>
  <si>
    <t>Piney Creek Tr</t>
  </si>
  <si>
    <t>Piney Creek trail</t>
  </si>
  <si>
    <t>39 36.135</t>
  </si>
  <si>
    <t>Exit Park W on Caley</t>
  </si>
  <si>
    <t>39 36.125</t>
  </si>
  <si>
    <t>Jordan Rd</t>
  </si>
  <si>
    <t>Cottonwood gulch</t>
  </si>
  <si>
    <t>Mill Gulch</t>
  </si>
  <si>
    <t>Cook Cr ParkPool</t>
  </si>
  <si>
    <t>39 32.176</t>
  </si>
  <si>
    <t>39 32.876</t>
  </si>
  <si>
    <t>Cook Cr Trail Starts</t>
  </si>
  <si>
    <t>39 31.745</t>
  </si>
  <si>
    <t xml:space="preserve"> -104 53.790</t>
  </si>
  <si>
    <t>Trail follows the South Platte River up Waterton Canyon to Strontia Springs Dam</t>
  </si>
  <si>
    <t>Platte South</t>
  </si>
  <si>
    <t>Packed gravel path &amp; dirt road</t>
  </si>
  <si>
    <t>Mild - long steady climb - no ups &amp; downs</t>
  </si>
  <si>
    <t>Colorado Trail</t>
  </si>
  <si>
    <t>From Waterton Trail Head</t>
  </si>
  <si>
    <t>39 31.194</t>
  </si>
  <si>
    <t>-105  4.903</t>
  </si>
  <si>
    <t>Platte S Tr  RR</t>
  </si>
  <si>
    <t>PW Tr N Junction</t>
  </si>
  <si>
    <t>Parker W Tr N,  Challenger Regional Park</t>
  </si>
  <si>
    <t>CCSpwm</t>
  </si>
  <si>
    <t>PW Tr M Junction</t>
  </si>
  <si>
    <t>Parker W Tr M,  Clark Farms trails</t>
  </si>
  <si>
    <r>
      <t xml:space="preserve">Follow Titan Rd W.  </t>
    </r>
    <r>
      <rPr>
        <b/>
        <sz val="10"/>
        <rFont val="Arial"/>
        <family val="2"/>
      </rPr>
      <t xml:space="preserve">Dangerous! </t>
    </r>
    <r>
      <rPr>
        <sz val="10"/>
        <rFont val="Arial"/>
        <family val="2"/>
      </rPr>
      <t>Soft sholder, no lane!</t>
    </r>
  </si>
  <si>
    <t>Roxborough Pk Rd</t>
  </si>
  <si>
    <t>N Roxborough Park Rd - Go North</t>
  </si>
  <si>
    <t>39 30.433</t>
  </si>
  <si>
    <t>39 31.760</t>
  </si>
  <si>
    <t>Chatfield T-Head</t>
  </si>
  <si>
    <t>39 29.203</t>
  </si>
  <si>
    <t>EOT Waterton Rd</t>
  </si>
  <si>
    <t>End of Trail, Waterton Rd
Private Property again blocks access</t>
  </si>
  <si>
    <t>Jewell shoulders</t>
  </si>
  <si>
    <t>Westerly Creek &amp; Spillway Trails</t>
  </si>
  <si>
    <t>Dark Yellow</t>
  </si>
  <si>
    <t>WSG8th</t>
  </si>
  <si>
    <t>WSGprs</t>
  </si>
  <si>
    <t>WSGbps</t>
  </si>
  <si>
    <t>WSGsoh</t>
  </si>
  <si>
    <t>WSGops</t>
  </si>
  <si>
    <t>WSG-bm</t>
  </si>
  <si>
    <t>WSGbsw</t>
  </si>
  <si>
    <t>WSGbwm</t>
  </si>
  <si>
    <t>WSG-mg</t>
  </si>
  <si>
    <t>WSG-be</t>
  </si>
  <si>
    <t>WSG-ap</t>
  </si>
  <si>
    <t>WSGkmr</t>
  </si>
  <si>
    <t>WSG-te</t>
  </si>
  <si>
    <t>WSG-sr</t>
  </si>
  <si>
    <t>WSG-kr</t>
  </si>
  <si>
    <t>HCEa56</t>
  </si>
  <si>
    <t>39 44.486</t>
  </si>
  <si>
    <t>-104 47.463</t>
  </si>
  <si>
    <t>A56 Tr</t>
  </si>
  <si>
    <t>Airport56 Trail starts N from here</t>
  </si>
  <si>
    <t>Airport 56 Trail</t>
  </si>
  <si>
    <t>DR North</t>
  </si>
  <si>
    <t>39 30.636</t>
  </si>
  <si>
    <t>39 31.360</t>
  </si>
  <si>
    <t>Share NG Tr SW</t>
  </si>
  <si>
    <t>BDMefm</t>
  </si>
  <si>
    <t>39 33.832</t>
  </si>
  <si>
    <t>-104 53.313</t>
  </si>
  <si>
    <t>C47wlt</t>
  </si>
  <si>
    <t>WLT Tr</t>
  </si>
  <si>
    <t>BDM Tr</t>
  </si>
  <si>
    <t>C47bdm</t>
  </si>
  <si>
    <t>Big Dry Mid Tr junction</t>
  </si>
  <si>
    <t>Willow Big Dry Tr E junction - via stub trail</t>
  </si>
  <si>
    <t>Willow Lone Tree</t>
  </si>
  <si>
    <t>WLTlae</t>
  </si>
  <si>
    <t>39 32.190</t>
  </si>
  <si>
    <t>-104 52.611</t>
  </si>
  <si>
    <t>Lincoln Ave E</t>
  </si>
  <si>
    <t>Linoln Ave E - Go W on N side</t>
  </si>
  <si>
    <t>WLTorp</t>
  </si>
  <si>
    <t>WLTldt</t>
  </si>
  <si>
    <t>WLThvp</t>
  </si>
  <si>
    <t>WLT-hd</t>
  </si>
  <si>
    <t>WLTldc</t>
  </si>
  <si>
    <t>WLTwct</t>
  </si>
  <si>
    <t>WLT-he</t>
  </si>
  <si>
    <t>WLThpt</t>
  </si>
  <si>
    <t>WLTfrp</t>
  </si>
  <si>
    <t>WLTwcp</t>
  </si>
  <si>
    <t>WLTswp</t>
  </si>
  <si>
    <t>WLTccp</t>
  </si>
  <si>
    <t>WLTcct</t>
  </si>
  <si>
    <t>WLTplt</t>
  </si>
  <si>
    <t>WLTc47</t>
  </si>
  <si>
    <t>C470 Tr Spur</t>
  </si>
  <si>
    <t>Trail to Holly Park - also connects to next wpt park</t>
  </si>
  <si>
    <t>Cook Cr Park &amp; Pool must go around GC to Lincoln
a) Go SE to E side of Yosemite or
B)Go SW on Lone Tree Pkwy</t>
  </si>
  <si>
    <t>Cook Cr Tr, Little Dry Cr Tr</t>
  </si>
  <si>
    <t>Quincy Ave, Follow sidewalk on N side
eastward to close loop</t>
  </si>
  <si>
    <t>End Loop</t>
  </si>
  <si>
    <t>Rosamond Park - Trail to W
Trail is gravel/dirt N of Mansfield on W side of Tamarac
Sidewalk Near Hampden</t>
  </si>
  <si>
    <t>Goldsmith Gulch</t>
  </si>
  <si>
    <t>39 39.623</t>
  </si>
  <si>
    <t>Orchard Rd Highline Parking, porta potty</t>
  </si>
  <si>
    <t>-104 42.363</t>
  </si>
  <si>
    <t>Eot SE</t>
  </si>
  <si>
    <t>Follow Dirt Trail WSW</t>
  </si>
  <si>
    <t>SGTbbd</t>
  </si>
  <si>
    <t>39 29.666</t>
  </si>
  <si>
    <t>-104 42.795</t>
  </si>
  <si>
    <t>End Dirt Tr W</t>
  </si>
  <si>
    <t>End Dirt Tr - Go W</t>
  </si>
  <si>
    <t>End of trail for now - Backtrack or
head WSW along Buffaloberry Dr to rejoin Tr @ SGTbbd</t>
  </si>
  <si>
    <t>SGTcwl</t>
  </si>
  <si>
    <t>39 29.762</t>
  </si>
  <si>
    <t>-104 43.692</t>
  </si>
  <si>
    <t>WindyLn Go S</t>
  </si>
  <si>
    <t>Canterbury Pkwy &amp; Windy Trail Ln - Go S</t>
  </si>
  <si>
    <t>SGTdet</t>
  </si>
  <si>
    <t>39 29.761</t>
  </si>
  <si>
    <t>-104 43.871</t>
  </si>
  <si>
    <t>DeadEnd Tr S</t>
  </si>
  <si>
    <t>Trail dead ends S - Construction
detour NW to Canterbury Pkwy - then W</t>
  </si>
  <si>
    <t>SGTeht</t>
  </si>
  <si>
    <t>39 29.583</t>
  </si>
  <si>
    <t>-104 43.709</t>
  </si>
  <si>
    <t>Tr Restarts</t>
  </si>
  <si>
    <t>Trail restarts near end of E Hidden Trail Dr - Go E</t>
  </si>
  <si>
    <t>SGTpvl</t>
  </si>
  <si>
    <t>39 29.550</t>
  </si>
  <si>
    <t>-104 43.641</t>
  </si>
  <si>
    <t>PrairieView Loop</t>
  </si>
  <si>
    <t>CCNloop</t>
  </si>
  <si>
    <r>
      <t>Highline Canal Tr in Chatfield State Park (</t>
    </r>
    <r>
      <rPr>
        <b/>
        <sz val="10"/>
        <color indexed="11"/>
        <rFont val="Arial"/>
        <family val="2"/>
      </rPr>
      <t>PRShct</t>
    </r>
    <r>
      <rPr>
        <sz val="10"/>
        <rFont val="Arial"/>
        <family val="2"/>
      </rPr>
      <t>)</t>
    </r>
  </si>
  <si>
    <t>Regional Drainage</t>
  </si>
  <si>
    <t>Mary Carter Geenway</t>
  </si>
  <si>
    <t>When the trail meets the Red Rocks trail again, it follows it back N to beginning of Morrison Slide trail and then back for trail coverage.  Following trail S, it includes a spur trail up to a Red Rocks Parking lot.</t>
  </si>
  <si>
    <t>Mountain Bike</t>
  </si>
  <si>
    <t>RDSmwp</t>
  </si>
  <si>
    <t>39 41.790</t>
  </si>
  <si>
    <t>M/W Park RR</t>
  </si>
  <si>
    <t>39 41.414</t>
  </si>
  <si>
    <t>-105 12.483</t>
  </si>
  <si>
    <t>RDSvws</t>
  </si>
  <si>
    <t>VillageWalk S</t>
  </si>
  <si>
    <t>Trail head</t>
  </si>
  <si>
    <t>Mathews/Winters Park - Trail head - Restroom
Bike trail is at E end of lot! Start Village Ride section</t>
  </si>
  <si>
    <t>S end of Hiker only Village Walk/Ride sections</t>
  </si>
  <si>
    <t>RDSmsn</t>
  </si>
  <si>
    <t>39 40.995</t>
  </si>
  <si>
    <t>-105 12.702</t>
  </si>
  <si>
    <t>M Slide N</t>
  </si>
  <si>
    <t>Jewell - follow shoulders W of here on apprporiate side to W end</t>
  </si>
  <si>
    <t>-105 10.357</t>
  </si>
  <si>
    <t>Forsberg Iron Springs</t>
  </si>
  <si>
    <t>Park, dog run, vistas</t>
  </si>
  <si>
    <t>39 41.181</t>
  </si>
  <si>
    <t>-105 11.208</t>
  </si>
  <si>
    <t>C470 Tr S side only</t>
  </si>
  <si>
    <t>C470 Tr - access on S side of Alameda only!</t>
  </si>
  <si>
    <t>39 41.289</t>
  </si>
  <si>
    <t>-105 11.445</t>
  </si>
  <si>
    <t>Dino Ridge Visitors</t>
  </si>
  <si>
    <t>Museum</t>
  </si>
  <si>
    <t>Dinosaur Ridge Visitors center</t>
  </si>
  <si>
    <t>39 41.218</t>
  </si>
  <si>
    <t>-105 11.576</t>
  </si>
  <si>
    <t>G47 Tr</t>
  </si>
  <si>
    <t>C47kpy</t>
  </si>
  <si>
    <t>MGDB Tr N go E</t>
  </si>
  <si>
    <t>BDMmgdbn</t>
  </si>
  <si>
    <t>BDMpra</t>
  </si>
  <si>
    <t>39 33.088</t>
  </si>
  <si>
    <t>-104 56.518</t>
  </si>
  <si>
    <t>Cross @ Platte River Academy</t>
  </si>
  <si>
    <t>Trail Splits N of Creek Forking, follow Tollgate Cr trail via Mexico St to W</t>
  </si>
  <si>
    <r>
      <t>Mathews/Winters Park - Trail head (</t>
    </r>
    <r>
      <rPr>
        <b/>
        <sz val="10"/>
        <color indexed="51"/>
        <rFont val="Arial"/>
        <family val="2"/>
      </rPr>
      <t>RDSmwp</t>
    </r>
    <r>
      <rPr>
        <sz val="10"/>
        <rFont val="Arial"/>
        <family val="2"/>
      </rPr>
      <t>)</t>
    </r>
  </si>
  <si>
    <t>Mostly Dirt trail/single track</t>
  </si>
  <si>
    <t>Covered by Track(s)</t>
  </si>
  <si>
    <t>Green Mtn East Trail with spur back down to fairgrounds.  Covers part of Summit Loop Trail before heading down to Eastern trailhead.  Then over to Hayden Trail above it's trailhead.</t>
  </si>
  <si>
    <t>S Himalaya</t>
  </si>
  <si>
    <t>Trail Junction - Go E over prior trail use</t>
  </si>
  <si>
    <t>APCwfp</t>
  </si>
  <si>
    <t>39 39.419</t>
  </si>
  <si>
    <t>-104 44.945</t>
  </si>
  <si>
    <t>Water Ford Pk</t>
  </si>
  <si>
    <t>Conservatory Pkwy has bike lanes - can be used for alternate return etc</t>
  </si>
  <si>
    <r>
      <t>Tollgate Cr Tr in Horseshoe Pk (</t>
    </r>
    <r>
      <rPr>
        <b/>
        <sz val="10"/>
        <color indexed="12"/>
        <rFont val="Arial"/>
        <family val="2"/>
      </rPr>
      <t>APCtgc</t>
    </r>
    <r>
      <rPr>
        <sz val="10"/>
        <rFont val="Arial"/>
        <family val="2"/>
      </rPr>
      <t>)</t>
    </r>
  </si>
  <si>
    <r>
      <t>Plains E of Conservatory Pky (</t>
    </r>
    <r>
      <rPr>
        <b/>
        <sz val="10"/>
        <color indexed="12"/>
        <rFont val="Arial"/>
        <family val="2"/>
      </rPr>
      <t>APCeot</t>
    </r>
    <r>
      <rPr>
        <sz val="10"/>
        <rFont val="Arial"/>
        <family val="2"/>
      </rPr>
      <t>)</t>
    </r>
  </si>
  <si>
    <t>Mild, Some hills</t>
  </si>
  <si>
    <t>Trail follows powerline trail E to Greatplains Park.  Then follows Conservatory trails S towards Hampden</t>
  </si>
  <si>
    <t>EOT</t>
  </si>
  <si>
    <t>Park with interesting water feature - Exit S &amp; E</t>
  </si>
  <si>
    <t>39 39.682</t>
  </si>
  <si>
    <t>-104 44.922</t>
  </si>
  <si>
    <t>Backtrack to main Trail</t>
  </si>
  <si>
    <t>Resume S on APC trail</t>
  </si>
  <si>
    <t>APCcts</t>
  </si>
  <si>
    <t>APCcps</t>
  </si>
  <si>
    <t>Follows W Tollgate Cr trails from Piney Cr W of E470 &amp; Arapahoe Rd to the Highline Canal E section, then southward, following Tollgate Creek to Quincey, then back along Quincey closing a loop.</t>
  </si>
  <si>
    <r>
      <t>Tollgate Cr Tr @ Hutchinson Pond  (</t>
    </r>
    <r>
      <rPr>
        <b/>
        <sz val="10"/>
        <color indexed="11"/>
        <rFont val="Arial"/>
        <family val="2"/>
      </rPr>
      <t>UNC-hp</t>
    </r>
    <r>
      <rPr>
        <sz val="10"/>
        <rFont val="Arial"/>
        <family val="2"/>
      </rPr>
      <t>)</t>
    </r>
  </si>
  <si>
    <t>Follows Unnamed Cr trails from Hutchinson Pond on Tollgate Cr Tr SE to Smoky Hill Rd at E470, then back up other trails closing a loop.</t>
  </si>
  <si>
    <t>Concrete, short dirt/gravel</t>
  </si>
  <si>
    <t>N/A</t>
  </si>
  <si>
    <t>Last Modified</t>
  </si>
  <si>
    <t>4/30/2008</t>
  </si>
  <si>
    <t>Shriners Tr section moved from PCS</t>
  </si>
  <si>
    <t>Last Modfied</t>
  </si>
  <si>
    <t>Parker W Trail</t>
  </si>
  <si>
    <t>Exposition Pl Tr</t>
  </si>
  <si>
    <t>Access to Exposition Pl</t>
  </si>
  <si>
    <t>GMEhgm</t>
  </si>
  <si>
    <t>39 42.032</t>
  </si>
  <si>
    <t xml:space="preserve"> -105 10.271</t>
  </si>
  <si>
    <t>HGM Tr</t>
  </si>
  <si>
    <t>GME-te</t>
  </si>
  <si>
    <t>39 41.735</t>
  </si>
  <si>
    <t xml:space="preserve"> -105  9.815</t>
  </si>
  <si>
    <t>Tr E</t>
  </si>
  <si>
    <t>GME-rt</t>
  </si>
  <si>
    <t>39 41.734</t>
  </si>
  <si>
    <t xml:space="preserve"> -105  9.934</t>
  </si>
  <si>
    <t>Radio Tower</t>
  </si>
  <si>
    <t>Tall Tower</t>
  </si>
  <si>
    <t>GMEote</t>
  </si>
  <si>
    <t>39 41.572</t>
  </si>
  <si>
    <t>Old trail E</t>
  </si>
  <si>
    <t>GMEthe</t>
  </si>
  <si>
    <t>39 41.397</t>
  </si>
  <si>
    <t xml:space="preserve"> -105  9.151</t>
  </si>
  <si>
    <t>SE Th Alameda</t>
  </si>
  <si>
    <t>SE Trailhead at Alameda</t>
  </si>
  <si>
    <t>GME-ht</t>
  </si>
  <si>
    <t>39 41.295</t>
  </si>
  <si>
    <t xml:space="preserve"> -105  9.401</t>
  </si>
  <si>
    <t>Hayden Tr</t>
  </si>
  <si>
    <t>Hayden Green Mtn Tr - EOT</t>
  </si>
  <si>
    <r>
      <t>Platte River S @ Dartmouth (</t>
    </r>
    <r>
      <rPr>
        <b/>
        <sz val="10"/>
        <color indexed="12"/>
        <rFont val="Arial"/>
        <family val="2"/>
      </rPr>
      <t>LDQprs</t>
    </r>
    <r>
      <rPr>
        <sz val="10"/>
        <rFont val="Arial"/>
        <family val="2"/>
      </rPr>
      <t>)</t>
    </r>
  </si>
  <si>
    <r>
      <t>Park &amp; Ride (</t>
    </r>
    <r>
      <rPr>
        <b/>
        <sz val="10"/>
        <color indexed="12"/>
        <rFont val="Arial"/>
        <family val="2"/>
      </rPr>
      <t>LDSloop</t>
    </r>
    <r>
      <rPr>
        <sz val="10"/>
        <rFont val="Arial"/>
        <family val="2"/>
      </rPr>
      <t>)</t>
    </r>
  </si>
  <si>
    <t>LDQ</t>
  </si>
  <si>
    <t>Englewood Station</t>
  </si>
  <si>
    <t>PRS Tr Dartmouth</t>
  </si>
  <si>
    <t>Englewood Station - RTD Park N Ride
Light Rail</t>
  </si>
  <si>
    <t>Use S side E</t>
  </si>
  <si>
    <t>LDQ-ch</t>
  </si>
  <si>
    <t>39 39.203</t>
  </si>
  <si>
    <t>-104 59.482</t>
  </si>
  <si>
    <t>Go E on N side</t>
  </si>
  <si>
    <t>Cherokee &amp; Hampden Go E on N side</t>
  </si>
  <si>
    <t>LDQldcw</t>
  </si>
  <si>
    <t>39 39.199</t>
  </si>
  <si>
    <t>-104 59.382</t>
  </si>
  <si>
    <t>LDC Tr W</t>
  </si>
  <si>
    <t>Highline Canal East Section - Expo Park</t>
  </si>
  <si>
    <t>39 41.699</t>
  </si>
  <si>
    <t>Arizona + Kenton</t>
  </si>
  <si>
    <t>Buckingham Square shopping center
S Kenton Way &amp; Arizona</t>
  </si>
  <si>
    <t>Utah Park</t>
  </si>
  <si>
    <t>HCW Tr</t>
  </si>
  <si>
    <t>WillowCr Tr Start</t>
  </si>
  <si>
    <t>-104 59.171</t>
  </si>
  <si>
    <t>-105  1.400</t>
  </si>
  <si>
    <t>-105  1.351</t>
  </si>
  <si>
    <t>-105  0.797</t>
  </si>
  <si>
    <t>-105  0.816</t>
  </si>
  <si>
    <t>-104 59.960</t>
  </si>
  <si>
    <t>-104 59.922</t>
  </si>
  <si>
    <t>-104 59.205</t>
  </si>
  <si>
    <t>-104 58.422</t>
  </si>
  <si>
    <t>-104 57.882</t>
  </si>
  <si>
    <t>-104 57.414</t>
  </si>
  <si>
    <t>-104 57.390</t>
  </si>
  <si>
    <t>-104 57.373</t>
  </si>
  <si>
    <t>-104 57.097</t>
  </si>
  <si>
    <t>LDG Tr</t>
  </si>
  <si>
    <t>Lee Gulch Dad Clark Gulch Trail S end</t>
  </si>
  <si>
    <t>39 31.966</t>
  </si>
  <si>
    <t>-104 59.304</t>
  </si>
  <si>
    <t>Short street section to next point</t>
  </si>
  <si>
    <t>Via street</t>
  </si>
  <si>
    <t>BDM Tr N</t>
  </si>
  <si>
    <t>Mtn Ridge Middle &amp; Mtn Vista High Schools
BDM Tr Joins From NE</t>
  </si>
  <si>
    <t>Big Dry Middle Tr S junction @ Red Tail Park</t>
  </si>
  <si>
    <t>Highlands Point Scenic view point</t>
  </si>
  <si>
    <t>CS-vvs</t>
  </si>
  <si>
    <t>39 33.902</t>
  </si>
  <si>
    <t>-105 09.262</t>
  </si>
  <si>
    <t>VV Tr S</t>
  </si>
  <si>
    <t>Valley View Tr S connection</t>
  </si>
  <si>
    <t>CS-mt</t>
  </si>
  <si>
    <t>39 33,935</t>
  </si>
  <si>
    <t>-105 09.033</t>
  </si>
  <si>
    <t>Main Tr</t>
  </si>
  <si>
    <t>Main Trail</t>
  </si>
  <si>
    <t>CS-svt</t>
  </si>
  <si>
    <t>39 33.969</t>
  </si>
  <si>
    <t>-105 09.173</t>
  </si>
  <si>
    <t>Follows Coal Mine Ave trail W from S. Platte canyon Dr to start of Dutch Cr trail at E end of Woodmar Square Park off S Sheridan St.  W to Kipling &amp; N to Lilly Gulch Trail.</t>
  </si>
  <si>
    <t>After starting at Light Rail Station it follows Bowles Ave W to Platte Canyon Dr then S to C470 E of Wadsworth.</t>
  </si>
  <si>
    <t>Lee Dad Gulch</t>
  </si>
  <si>
    <t>Go SW on Tallman Dr</t>
  </si>
  <si>
    <t>SGTwcd</t>
  </si>
  <si>
    <t>39 29.999</t>
  </si>
  <si>
    <t>-104 44.60</t>
  </si>
  <si>
    <t>W on Club Dr</t>
  </si>
  <si>
    <t>SGTste</t>
  </si>
  <si>
    <t>39 30.034</t>
  </si>
  <si>
    <t>-104 44.862</t>
  </si>
  <si>
    <t>S on Tr to end</t>
  </si>
  <si>
    <t>Go W on Club Dr</t>
  </si>
  <si>
    <t>Go S on Trail to end</t>
  </si>
  <si>
    <t>Truck Stop</t>
  </si>
  <si>
    <t>Cherry Cr N</t>
  </si>
  <si>
    <t>GoldSmith Gulch Hampden Heights</t>
  </si>
  <si>
    <t>Wet Cat Tail</t>
  </si>
  <si>
    <t>About 85% packed dirt/gravel/sand, some asphalt, concrete &amp; highway milage along Santa Fe &amp; Titan Rd</t>
  </si>
  <si>
    <t>39 36.041</t>
  </si>
  <si>
    <t>Little Dry Cr Trail (south Metro)</t>
  </si>
  <si>
    <t>39 39.548</t>
  </si>
  <si>
    <t>-104 57.417</t>
  </si>
  <si>
    <r>
      <t>Columbine trail at Coal Mine Rd (</t>
    </r>
    <r>
      <rPr>
        <b/>
        <sz val="10"/>
        <color indexed="46"/>
        <rFont val="Arial"/>
        <family val="2"/>
      </rPr>
      <t>DLGcol</t>
    </r>
    <r>
      <rPr>
        <sz val="10"/>
        <rFont val="Arial"/>
        <family val="2"/>
      </rPr>
      <t>)</t>
    </r>
  </si>
  <si>
    <r>
      <t>Loop end at S Pierce St (</t>
    </r>
    <r>
      <rPr>
        <b/>
        <sz val="10"/>
        <color indexed="46"/>
        <rFont val="Arial"/>
        <family val="2"/>
      </rPr>
      <t>DLGloop</t>
    </r>
    <r>
      <rPr>
        <sz val="10"/>
        <rFont val="Arial"/>
        <family val="2"/>
      </rPr>
      <t>)</t>
    </r>
  </si>
  <si>
    <t>Kipling Pky Trail</t>
  </si>
  <si>
    <t>BigDry and other Highlands ranch area trails</t>
  </si>
  <si>
    <t>Follows Big Dry Cr Trail S from Juia DeKovand Park then uses Colorado Blvd to go S of C470 to cover some trails in the Dad Clark Gulch area.</t>
  </si>
  <si>
    <r>
      <t>Intersection of Highline Canal Center &amp; West sections &amp; Big Dry Cr Tr in Julia Dekovand Park (</t>
    </r>
    <r>
      <rPr>
        <b/>
        <sz val="10"/>
        <color indexed="17"/>
        <rFont val="Arial"/>
        <family val="2"/>
      </rPr>
      <t>BDMjdp</t>
    </r>
    <r>
      <rPr>
        <sz val="10"/>
        <rFont val="Arial"/>
        <family val="2"/>
      </rPr>
      <t>)</t>
    </r>
  </si>
  <si>
    <r>
      <t>Wildcat Reserve Pky @ Fairgate Way (</t>
    </r>
    <r>
      <rPr>
        <b/>
        <sz val="10"/>
        <color indexed="17"/>
        <rFont val="Arial"/>
        <family val="2"/>
      </rPr>
      <t>BDMjdp</t>
    </r>
    <r>
      <rPr>
        <sz val="10"/>
        <rFont val="Arial"/>
        <family val="2"/>
      </rPr>
      <t>)</t>
    </r>
  </si>
  <si>
    <t>Medium  Trail goes up &amp; down  following drainages</t>
  </si>
  <si>
    <t>Mostly Asphalt, starts as concrete then short residential street section then asphalt.</t>
  </si>
  <si>
    <r>
      <t>Littleton Downtown Station (</t>
    </r>
    <r>
      <rPr>
        <b/>
        <sz val="10"/>
        <color indexed="51"/>
        <rFont val="Arial"/>
        <family val="2"/>
      </rPr>
      <t>COLlds</t>
    </r>
    <r>
      <rPr>
        <sz val="10"/>
        <rFont val="Arial"/>
        <family val="2"/>
      </rPr>
      <t>)</t>
    </r>
  </si>
  <si>
    <r>
      <t>C470 Tr on N side of tunnel (</t>
    </r>
    <r>
      <rPr>
        <b/>
        <sz val="10"/>
        <color indexed="51"/>
        <rFont val="Arial"/>
        <family val="2"/>
      </rPr>
      <t>COL-dct</t>
    </r>
    <r>
      <rPr>
        <sz val="10"/>
        <rFont val="Arial"/>
        <family val="2"/>
      </rPr>
      <t>)</t>
    </r>
  </si>
  <si>
    <t>Can be breezy</t>
  </si>
  <si>
    <r>
      <t>C470 trail at Kipling (</t>
    </r>
    <r>
      <rPr>
        <b/>
        <sz val="10"/>
        <color indexed="40"/>
        <rFont val="Arial"/>
        <family val="2"/>
      </rPr>
      <t>KPYcpy</t>
    </r>
    <r>
      <rPr>
        <sz val="10"/>
        <rFont val="Arial"/>
        <family val="2"/>
      </rPr>
      <t>)</t>
    </r>
  </si>
  <si>
    <t>Only shared street section is a few blocks behind a fence.</t>
  </si>
  <si>
    <r>
      <t>Columbine Manor Park at Platte Canyon Dr &amp; Mineral Ave (</t>
    </r>
    <r>
      <rPr>
        <b/>
        <sz val="10"/>
        <color indexed="16"/>
        <rFont val="Arial"/>
        <family val="2"/>
      </rPr>
      <t>MATcmp</t>
    </r>
    <r>
      <rPr>
        <sz val="10"/>
        <rFont val="Arial"/>
        <family val="2"/>
      </rPr>
      <t>)</t>
    </r>
  </si>
  <si>
    <t>Magna Carta Park, Use W side Colo Blvd S</t>
  </si>
  <si>
    <t>3pond Park go E</t>
  </si>
  <si>
    <t>Three Pond Park, continue E on Dirt Trail</t>
  </si>
  <si>
    <t>39 38.565</t>
  </si>
  <si>
    <t>HCCjae</t>
  </si>
  <si>
    <t>Aurora Community College</t>
  </si>
  <si>
    <t>39 42.852</t>
  </si>
  <si>
    <t>Center Hills GC</t>
  </si>
  <si>
    <t>Centre Hills Golf Course</t>
  </si>
  <si>
    <t>39 42.511</t>
  </si>
  <si>
    <t>Tollgate Cr Tr</t>
  </si>
  <si>
    <t>W Tollgate Cr Trail North end</t>
  </si>
  <si>
    <t>39 42.809</t>
  </si>
  <si>
    <t>Aurora Muni Park</t>
  </si>
  <si>
    <t>Aurora Municipal Park</t>
  </si>
  <si>
    <t>39 43.108</t>
  </si>
  <si>
    <t>Bicential Pk Tr</t>
  </si>
  <si>
    <t>Bicentennial Park Trail</t>
  </si>
  <si>
    <t>39 43.112</t>
  </si>
  <si>
    <t>Lyn Knoll Elem</t>
  </si>
  <si>
    <t>Lyn Knoll Elementary</t>
  </si>
  <si>
    <t>39 42.435</t>
  </si>
  <si>
    <t>Expo Park</t>
  </si>
  <si>
    <t>39 42.076</t>
  </si>
  <si>
    <t>Via Fairmont Cem</t>
  </si>
  <si>
    <t>Cemetary</t>
  </si>
  <si>
    <t>Via - Fairmont Cemetary</t>
  </si>
  <si>
    <t>39 39.826</t>
  </si>
  <si>
    <t>Cherry Creek Trail North Section</t>
  </si>
  <si>
    <t>39 39.842</t>
  </si>
  <si>
    <t>Highline Canal C</t>
  </si>
  <si>
    <t>PW-ccn</t>
  </si>
  <si>
    <t>39 32.042</t>
  </si>
  <si>
    <t>Waterton Canyon Kassler Trail Head
Parking, Restoom, tables</t>
  </si>
  <si>
    <t>Waterton Canyon Trail with extension from Platte River Trail</t>
  </si>
  <si>
    <t>Falcon Park, Rec Center Tr starts</t>
  </si>
  <si>
    <t>Falcon Park</t>
  </si>
  <si>
    <t>39 33.047</t>
  </si>
  <si>
    <t>39 34.569</t>
  </si>
  <si>
    <t>39 35.433</t>
  </si>
  <si>
    <t>Cherry Knolls Pk</t>
  </si>
  <si>
    <t>Cherry Knolls Park</t>
  </si>
  <si>
    <t>39 35.878</t>
  </si>
  <si>
    <t>Wildcat Reserve Parkway - Follow N</t>
  </si>
  <si>
    <t>39 38.475</t>
  </si>
  <si>
    <t>-104 53.836</t>
  </si>
  <si>
    <t>Track St</t>
  </si>
  <si>
    <t>Trail intersection NW corner Ramona Pk</t>
  </si>
  <si>
    <t>WCT</t>
  </si>
  <si>
    <t>GoldSmithHam Tr</t>
  </si>
  <si>
    <t>WCTrpp</t>
  </si>
  <si>
    <t>39 38.351</t>
  </si>
  <si>
    <t>-104 53.788</t>
  </si>
  <si>
    <t>Ramona Pk</t>
  </si>
  <si>
    <t>Parking for Ramona Park
Quncy W of Tamarac</t>
  </si>
  <si>
    <t>39 38.378</t>
  </si>
  <si>
    <t>-104 53.697</t>
  </si>
  <si>
    <t>GSH S Junction</t>
  </si>
  <si>
    <t>GSH Tr S Junction</t>
  </si>
  <si>
    <t>39 38.449</t>
  </si>
  <si>
    <t>-104 53.713</t>
  </si>
  <si>
    <t>GSH N Junction</t>
  </si>
  <si>
    <t>WCTemp</t>
  </si>
  <si>
    <t>39 38.428</t>
  </si>
  <si>
    <t>-104 54.625</t>
  </si>
  <si>
    <t>Eastmoor Pk W</t>
  </si>
  <si>
    <t>GSH Tr N Junction</t>
  </si>
  <si>
    <t>W end of Eastmoor Park - Go SE</t>
  </si>
  <si>
    <t>WCTemq</t>
  </si>
  <si>
    <t>39 38.251</t>
  </si>
  <si>
    <t>Eastmoor Quincy</t>
  </si>
  <si>
    <t>Head W on N side of Quincy over I25</t>
  </si>
  <si>
    <t>WCTbve</t>
  </si>
  <si>
    <t>39 37.439</t>
  </si>
  <si>
    <t>-104 54.716</t>
  </si>
  <si>
    <t>Follow Trail E &amp; S</t>
  </si>
  <si>
    <t>39 37.453</t>
  </si>
  <si>
    <t>-104 54.798</t>
  </si>
  <si>
    <t>WCTbvw</t>
  </si>
  <si>
    <t>E to Monaco on Trail (northside)</t>
  </si>
  <si>
    <t>GETloop</t>
  </si>
  <si>
    <t>39 33.170</t>
  </si>
  <si>
    <t>-105 08.713</t>
  </si>
  <si>
    <t>GET Loop</t>
  </si>
  <si>
    <t>GET Loop Start</t>
  </si>
  <si>
    <t>GET Loop End</t>
  </si>
  <si>
    <t>GET-we</t>
  </si>
  <si>
    <t>Via - W End</t>
  </si>
  <si>
    <t>Via - Western most part of trail</t>
  </si>
  <si>
    <t>GETrsg</t>
  </si>
  <si>
    <t>39 32.965</t>
  </si>
  <si>
    <t>-105 09.163</t>
  </si>
  <si>
    <t>RattleSnakeGulch Tr</t>
  </si>
  <si>
    <t>RattleSnake Gulch Tr (Part of my Deer Cr Canyon Tr)</t>
  </si>
  <si>
    <t>GETdcc</t>
  </si>
  <si>
    <t>39 32.859</t>
  </si>
  <si>
    <t>-105 09.227</t>
  </si>
  <si>
    <t>DeerCr Canyon</t>
  </si>
  <si>
    <t>Deer Cr Canyon Rd - DCC Tr just up road</t>
  </si>
  <si>
    <t>Continue E to loop end</t>
  </si>
  <si>
    <t>-105 09.574</t>
  </si>
  <si>
    <t>39 33.031</t>
  </si>
  <si>
    <t>Not mapped yet</t>
  </si>
  <si>
    <t>Follows Grazing Elk trail starting with connection from Coyote Song trail - also connecting spur for Deer Cr Canyon trail.</t>
  </si>
  <si>
    <t>Cathy Johnson Trail (S Valley Park)</t>
  </si>
  <si>
    <t>Follows Cathy Jounson trail uphill starting at Deer Cr Canyon Rd</t>
  </si>
  <si>
    <t>CJT</t>
  </si>
  <si>
    <t>CJTdcc</t>
  </si>
  <si>
    <t>39 33.098</t>
  </si>
  <si>
    <t>39 35.995</t>
  </si>
  <si>
    <t>-104 41.519</t>
  </si>
  <si>
    <t>39 35.826</t>
  </si>
  <si>
    <t>-104 41.740</t>
  </si>
  <si>
    <t>Bike Trail</t>
  </si>
  <si>
    <t>39 35.862</t>
  </si>
  <si>
    <t>-104 41.905</t>
  </si>
  <si>
    <t>39 36.114</t>
  </si>
  <si>
    <t>39 35.647</t>
  </si>
  <si>
    <t>39 35.412</t>
  </si>
  <si>
    <t>-104 40.911</t>
  </si>
  <si>
    <t>FoxRidge Middle</t>
  </si>
  <si>
    <t>-104 40.788</t>
  </si>
  <si>
    <t>-104 41.166</t>
  </si>
  <si>
    <t>39 36.273</t>
  </si>
  <si>
    <t>39 36.101</t>
  </si>
  <si>
    <t>-104 41.419</t>
  </si>
  <si>
    <t>Tr Gate 2 W</t>
  </si>
  <si>
    <t>39 36.212</t>
  </si>
  <si>
    <t>-104 40.830</t>
  </si>
  <si>
    <t>Gate 2</t>
  </si>
  <si>
    <t>39 36.258</t>
  </si>
  <si>
    <t>-104 40.668</t>
  </si>
  <si>
    <t>Ridgewood Pk W</t>
  </si>
  <si>
    <t>Ridgewood Park W</t>
  </si>
  <si>
    <t>Ridgewood Park E,  Tennis</t>
  </si>
  <si>
    <t>39 35.502</t>
  </si>
  <si>
    <t xml:space="preserve"> -105  0.415</t>
  </si>
  <si>
    <t>MT CARBON PK</t>
  </si>
  <si>
    <t>39 38.901</t>
  </si>
  <si>
    <r>
      <t>Bear Creek Trail &amp; Morrrison Rd (</t>
    </r>
    <r>
      <rPr>
        <b/>
        <sz val="10"/>
        <color indexed="11"/>
        <rFont val="Arial"/>
        <family val="2"/>
      </rPr>
      <t>HGMbct</t>
    </r>
    <r>
      <rPr>
        <sz val="10"/>
        <rFont val="Arial"/>
        <family val="2"/>
      </rPr>
      <t>)</t>
    </r>
  </si>
  <si>
    <r>
      <t>Bear Cr Blvd &amp; Yale loop closure (</t>
    </r>
    <r>
      <rPr>
        <b/>
        <sz val="10"/>
        <color indexed="11"/>
        <rFont val="Arial"/>
        <family val="2"/>
      </rPr>
      <t>HGMeot</t>
    </r>
    <r>
      <rPr>
        <sz val="10"/>
        <rFont val="Arial"/>
        <family val="2"/>
      </rPr>
      <t>)</t>
    </r>
  </si>
  <si>
    <t>HGMgme</t>
  </si>
  <si>
    <t>39 41.147</t>
  </si>
  <si>
    <t>2nd Tr self crossing - Go S</t>
  </si>
  <si>
    <t>Platte River Trail @ Dartmouth</t>
  </si>
  <si>
    <t>-105  0.222</t>
  </si>
  <si>
    <t>Julia DeKovand P</t>
  </si>
  <si>
    <t>-105 12.087</t>
  </si>
  <si>
    <t xml:space="preserve">AlamedaPkwyN </t>
  </si>
  <si>
    <t>Alameda Pkwy N - Small parking area</t>
  </si>
  <si>
    <t>RDSpse</t>
  </si>
  <si>
    <t>39 40.175</t>
  </si>
  <si>
    <t>Wet Cat Tr crossing head down E side Monaco</t>
  </si>
  <si>
    <t>LDQgsh</t>
  </si>
  <si>
    <t>39 37.888</t>
  </si>
  <si>
    <t>-104 53.533</t>
  </si>
  <si>
    <t>GSH Tr</t>
  </si>
  <si>
    <t>LDQgmwp</t>
  </si>
  <si>
    <t>39 37.897</t>
  </si>
  <si>
    <t>-104 53.461</t>
  </si>
  <si>
    <t>Cherry Cr S Trail - End of C470 trail</t>
  </si>
  <si>
    <t>HCW-sf</t>
  </si>
  <si>
    <t>HCW-tr</t>
  </si>
  <si>
    <t>HCWrpr</t>
  </si>
  <si>
    <t>HCWcsp</t>
  </si>
  <si>
    <t>Wadsworth Hampden</t>
  </si>
  <si>
    <t>39 46.852</t>
  </si>
  <si>
    <t>-105  8.324</t>
  </si>
  <si>
    <t>Ward Rd</t>
  </si>
  <si>
    <t>39 41.096</t>
  </si>
  <si>
    <t>-104 57.872</t>
  </si>
  <si>
    <t>104 &amp; 2</t>
  </si>
  <si>
    <t>40  6 113</t>
  </si>
  <si>
    <t>-105 10.611</t>
  </si>
  <si>
    <t>Niwot 119</t>
  </si>
  <si>
    <t>40  6.126</t>
  </si>
  <si>
    <t>-105  6.189</t>
  </si>
  <si>
    <t>-104 45.390</t>
  </si>
  <si>
    <t>GreatPlains Pk</t>
  </si>
  <si>
    <t>Great Plains Park / E Jewell &amp; S Genoa St</t>
  </si>
  <si>
    <t>APCplt</t>
  </si>
  <si>
    <t>39 40.073</t>
  </si>
  <si>
    <t>-104 45.200</t>
  </si>
  <si>
    <t>Pwrline Turn 2</t>
  </si>
  <si>
    <t>-104 45.210</t>
  </si>
  <si>
    <t>Quarter Mile trail to Conservatory Pky</t>
  </si>
  <si>
    <t>APCntr</t>
  </si>
  <si>
    <t>APCfk8</t>
  </si>
  <si>
    <t>39 39.446</t>
  </si>
  <si>
    <t>-104 44.760</t>
  </si>
  <si>
    <t>Frontier k-8</t>
  </si>
  <si>
    <t>MGBD</t>
  </si>
  <si>
    <t>MGBDhct</t>
  </si>
  <si>
    <t>MGBDsfdr</t>
  </si>
  <si>
    <t>MGBD-mp</t>
  </si>
  <si>
    <t>MGBDhrp</t>
  </si>
  <si>
    <t>MGBD1</t>
  </si>
  <si>
    <t>MGBDldg</t>
  </si>
  <si>
    <t>MGBDbdwy</t>
  </si>
  <si>
    <t>MGBDmvt</t>
  </si>
  <si>
    <t>MGBDbdmn</t>
  </si>
  <si>
    <t>MGBDbdms</t>
  </si>
  <si>
    <t>MGBDsfd1</t>
  </si>
  <si>
    <t>MGBDsfd2</t>
  </si>
  <si>
    <t>MGBDdewe</t>
  </si>
  <si>
    <t>DEW Tr E</t>
  </si>
  <si>
    <t>Leave DEW Tr share NE on Big Dry Cr Trail</t>
  </si>
  <si>
    <t>MGBDdeww</t>
  </si>
  <si>
    <t>39 30.928</t>
  </si>
  <si>
    <t>-104 57.665</t>
  </si>
  <si>
    <t>DEW Tr W</t>
  </si>
  <si>
    <t>Share DEW Tr SE</t>
  </si>
  <si>
    <t>MGBDstx</t>
  </si>
  <si>
    <t>Access to neighborhood</t>
  </si>
  <si>
    <t>MGBDptr</t>
  </si>
  <si>
    <t>Private Tr</t>
  </si>
  <si>
    <t>Private Trail - Members Only</t>
  </si>
  <si>
    <t>MGBDsubt</t>
  </si>
  <si>
    <t>Subdivision Tr</t>
  </si>
  <si>
    <t>MGBD-rc</t>
  </si>
  <si>
    <t>Recreation Center</t>
  </si>
  <si>
    <t>MGBDgvw</t>
  </si>
  <si>
    <t>W Crossing of GrandView Tr</t>
  </si>
  <si>
    <t>MGBDcr</t>
  </si>
  <si>
    <t>CR Tr Park</t>
  </si>
  <si>
    <t>Cheese Ranch Trail - Historic Park</t>
  </si>
  <si>
    <t>MGBDgve</t>
  </si>
  <si>
    <t>E Crossing of Grandview Tr - share W across Cr</t>
  </si>
  <si>
    <t>MGBDgvm</t>
  </si>
  <si>
    <t>Added a loop cutoff of Highland canal 
with connection to Orchard Rd trailhead</t>
  </si>
  <si>
    <t>WCTcute</t>
  </si>
  <si>
    <t>39 36.948</t>
  </si>
  <si>
    <t>-104 55.717</t>
  </si>
  <si>
    <t>Cut off E</t>
  </si>
  <si>
    <t>WCTcutw</t>
  </si>
  <si>
    <t>39 36.691</t>
  </si>
  <si>
    <t>Cut off W</t>
  </si>
  <si>
    <t>Spur to Orchard Rd Trailhead &amp; HCC</t>
  </si>
  <si>
    <t>WCThccs</t>
  </si>
  <si>
    <t>39 36.580</t>
  </si>
  <si>
    <t>-104 56.467</t>
  </si>
  <si>
    <t>HCC Tr S</t>
  </si>
  <si>
    <t>Highline Canal S junction</t>
  </si>
  <si>
    <t>resume N on E side of Colorado Blvd</t>
  </si>
  <si>
    <t>WCThccn</t>
  </si>
  <si>
    <t>WCThcce</t>
  </si>
  <si>
    <t>HCC Tr N</t>
  </si>
  <si>
    <t>Highline Canal E junction</t>
  </si>
  <si>
    <t>Follow path E then N</t>
  </si>
  <si>
    <t>WCT-ga</t>
  </si>
  <si>
    <t>39 37.006</t>
  </si>
  <si>
    <t>-104 56.462</t>
  </si>
  <si>
    <t>GardenAve -&gt; E</t>
  </si>
  <si>
    <t>39 37.197</t>
  </si>
  <si>
    <t>-104 56.330</t>
  </si>
  <si>
    <t>HCC Tr E</t>
  </si>
  <si>
    <t>Highline Canal N junction - share SE</t>
  </si>
  <si>
    <t>WCTorp</t>
  </si>
  <si>
    <t>39 36.595</t>
  </si>
  <si>
    <t>-104 56.455</t>
  </si>
  <si>
    <t>OrchardRd TH</t>
  </si>
  <si>
    <t>Orchard Rd Trailhead - small - not in route</t>
  </si>
  <si>
    <t>Route follows cut off SW
Track includes connection to WCT-ct</t>
  </si>
  <si>
    <t>HCCwctn</t>
  </si>
  <si>
    <t>WCT Tr N</t>
  </si>
  <si>
    <t>Wet Cat Tr N Junction</t>
  </si>
  <si>
    <t>HCCwcte</t>
  </si>
  <si>
    <t>spur point - no path to E along Hampden
Not in Route.</t>
  </si>
  <si>
    <t>HCCwlt</t>
  </si>
  <si>
    <t>Willow Cr Trail - WillowLoneTree</t>
  </si>
  <si>
    <t>WLT Tr - Willow Cr</t>
  </si>
  <si>
    <t>Speed Limit of 15 MPH on Trail.  Trail really snakes around, shortcuts are plentiful.
Highline Canal Trail split into 3 segments to allow for common GPS limitations and documentation issues.</t>
  </si>
  <si>
    <t>-104 59.847</t>
  </si>
  <si>
    <t>-104 59.311</t>
  </si>
  <si>
    <t>-104 58.348</t>
  </si>
  <si>
    <t>-104 56.506</t>
  </si>
  <si>
    <t>-105  4.644</t>
  </si>
  <si>
    <t>-105 10.696</t>
  </si>
  <si>
    <t>-105 10.980</t>
  </si>
  <si>
    <t>-105 11.044</t>
  </si>
  <si>
    <t>-104 53.348</t>
  </si>
  <si>
    <t>Leave Pk E</t>
  </si>
  <si>
    <t>Leave Pk E on union (residential)</t>
  </si>
  <si>
    <t>LDQlpe</t>
  </si>
  <si>
    <t>LDQubl</t>
  </si>
  <si>
    <t>39 37.883</t>
  </si>
  <si>
    <t>-104 53.203</t>
  </si>
  <si>
    <t>Union Bike Lane</t>
  </si>
  <si>
    <t>Use Bike lane to CCSP</t>
  </si>
  <si>
    <t>GoldSmithHam crossing - use S side for track
Use N side bike lane to here if westbound.</t>
  </si>
  <si>
    <t>LDQcchs</t>
  </si>
  <si>
    <t>39 37.877</t>
  </si>
  <si>
    <t>-104 52.807</t>
  </si>
  <si>
    <t>Cherry Cr HS</t>
  </si>
  <si>
    <t>Cherry Cr High School</t>
  </si>
  <si>
    <t>Cherry Cr N Trail W junction</t>
  </si>
  <si>
    <t>LDQccnw</t>
  </si>
  <si>
    <t>39 37.934</t>
  </si>
  <si>
    <t>-104 52.642</t>
  </si>
  <si>
    <t>CCN Tr W</t>
  </si>
  <si>
    <t>LDQccsp</t>
  </si>
  <si>
    <t>39 37.664</t>
  </si>
  <si>
    <t>-104 52.541</t>
  </si>
  <si>
    <t>Enter CCSP</t>
  </si>
  <si>
    <t>Enter Cherry Cr State Park on gravel trail</t>
  </si>
  <si>
    <t>LDQ2wb</t>
  </si>
  <si>
    <t>39 37.601</t>
  </si>
  <si>
    <t>-104 51.825</t>
  </si>
  <si>
    <t>Golden 470 Tr - End Of Trail - No vehicles S of here</t>
  </si>
  <si>
    <t>Harriman Lake Park 1.7 mile dirt trail around lake</t>
  </si>
  <si>
    <t>Rpcd</t>
  </si>
  <si>
    <t>Mds</t>
  </si>
  <si>
    <t>MUPS - Coverage</t>
  </si>
  <si>
    <t>Rpbc</t>
  </si>
  <si>
    <t>Difficult mainly for grade - Steep near 2nd junction of Meadowlark hiking tr</t>
  </si>
  <si>
    <t>Msd</t>
  </si>
  <si>
    <t>Rprcd</t>
  </si>
  <si>
    <t>MUPS - pipeline &amp; drainage</t>
  </si>
  <si>
    <t>Medium plus - prolonged steeper grade.</t>
  </si>
  <si>
    <t>Msc</t>
  </si>
  <si>
    <t>MUPS - Drainage</t>
  </si>
  <si>
    <t>Not for weak of heart!  I ended up walking the bike parts of way up the hill.  Steep loose downhill on W.</t>
  </si>
  <si>
    <t>Msdrbca</t>
  </si>
  <si>
    <t>Mspcm</t>
  </si>
  <si>
    <t>MUPS - Canal</t>
  </si>
  <si>
    <t>R*Fpdac</t>
  </si>
  <si>
    <r>
      <t>R*</t>
    </r>
    <r>
      <rPr>
        <b/>
        <sz val="10"/>
        <rFont val="Arial"/>
        <family val="2"/>
      </rPr>
      <t>Fpda</t>
    </r>
  </si>
  <si>
    <t>Rpcr</t>
  </si>
  <si>
    <t>Rprnca</t>
  </si>
  <si>
    <r>
      <t>R*</t>
    </r>
    <r>
      <rPr>
        <b/>
        <sz val="10"/>
        <rFont val="Arial"/>
        <family val="2"/>
      </rPr>
      <t>Fprcd</t>
    </r>
  </si>
  <si>
    <t>Extended to Cherry Cr Tr inside of park</t>
  </si>
  <si>
    <t>MUPS - Drainage / Conn</t>
  </si>
  <si>
    <t>Grazing Elk Trail (GET) Rattlesnake Gulch segment
On Deer Cr Rd</t>
  </si>
  <si>
    <t>39 32.828</t>
  </si>
  <si>
    <t>-105 09.182</t>
  </si>
  <si>
    <t>Grizzly Dr</t>
  </si>
  <si>
    <t>39 38.459</t>
  </si>
  <si>
    <t>Trail E</t>
  </si>
  <si>
    <t>39 38.092</t>
  </si>
  <si>
    <t>Blackmer Common</t>
  </si>
  <si>
    <t>Blackmer lake &amp; Common, Parking</t>
  </si>
  <si>
    <t>39 37.030</t>
  </si>
  <si>
    <t>39 37.198</t>
  </si>
  <si>
    <t>39 36.459</t>
  </si>
  <si>
    <t>39 36.169</t>
  </si>
  <si>
    <t>Goodson Running</t>
  </si>
  <si>
    <t>Goodson Indoor Running Center</t>
  </si>
  <si>
    <t>39 36.015</t>
  </si>
  <si>
    <t>Big Dry Cr</t>
  </si>
  <si>
    <t>SisterCity Pk Tr</t>
  </si>
  <si>
    <t>Sister City Park Trail</t>
  </si>
  <si>
    <t>39 39.638</t>
  </si>
  <si>
    <t>-105  4.547</t>
  </si>
  <si>
    <t>Park Tennis RR</t>
  </si>
  <si>
    <t>39 39.178</t>
  </si>
  <si>
    <t>-105  2.557</t>
  </si>
  <si>
    <t>Bear Creek Park</t>
  </si>
  <si>
    <t>W end of trail along Plymouth Cr</t>
  </si>
  <si>
    <t>39 31.985</t>
  </si>
  <si>
    <t>-105 09.815</t>
  </si>
  <si>
    <t>Red Mesa Loop</t>
  </si>
  <si>
    <t>Plymouth Mountain Tr - follow NE (Clockwise)</t>
  </si>
  <si>
    <t>Start Red Mesa Loop (Counter-clockwise)</t>
  </si>
  <si>
    <t>-105 09.830</t>
  </si>
  <si>
    <t>Golden Eagle Tr</t>
  </si>
  <si>
    <t>Golden Eagle Tr - Hiker Only - no trailhead
Trail goes .5 mile to Bill Couch Mtn</t>
  </si>
  <si>
    <t>S end of hiker only Meadowlark Tr - not a trailhead
(1.6 Mile Trail)</t>
  </si>
  <si>
    <t>Black Bear Tr - Hiker Only - not a trailhead!
(2.2 Miles)</t>
  </si>
  <si>
    <t>39 32.136</t>
  </si>
  <si>
    <t>-105 10.595</t>
  </si>
  <si>
    <t>Red Mesa W Via</t>
  </si>
  <si>
    <t>HGMloop</t>
  </si>
  <si>
    <t>HGMgmt</t>
  </si>
  <si>
    <t>HGM GME Tr</t>
  </si>
  <si>
    <t>GME Tr to E - continue N
End of HGM Green Mtn loop</t>
  </si>
  <si>
    <t>HGMapy</t>
  </si>
  <si>
    <t>APY Tr Hayden TH</t>
  </si>
  <si>
    <t>APY Tr + Heyden Trailhead
minimal parking, porta-potty</t>
  </si>
  <si>
    <t>GME Tr to E - continue N on Summit Loop Tr</t>
  </si>
  <si>
    <t>-105 10.272</t>
  </si>
  <si>
    <t>PRSbds</t>
  </si>
  <si>
    <t>BDS Tr</t>
  </si>
  <si>
    <t>S Big Dry Cr Trail - Not complete</t>
  </si>
  <si>
    <t>Piney Cr Sam</t>
  </si>
  <si>
    <t>Mild except for climb to top of Smokey Hill &amp; short spur.</t>
  </si>
  <si>
    <t>-104 59.826</t>
  </si>
  <si>
    <t>Cushing Pk</t>
  </si>
  <si>
    <r>
      <t xml:space="preserve">Use bold </t>
    </r>
    <r>
      <rPr>
        <b/>
        <sz val="10"/>
        <color indexed="12"/>
        <rFont val="Arial"/>
        <family val="2"/>
      </rPr>
      <t>Blue waypoints</t>
    </r>
    <r>
      <rPr>
        <b/>
        <sz val="10"/>
        <color indexed="10"/>
        <rFont val="Arial"/>
        <family val="2"/>
      </rPr>
      <t xml:space="preserve"> for Reservoir loop - entire route also covers other reservoir trails.</t>
    </r>
  </si>
  <si>
    <t>Gold</t>
  </si>
  <si>
    <t>Trail does a counter-clockwise loop around the reservoir.  Choice of routes for loop or trail coverage.
Some backtracking of trails is required for complete coverage and is included in track length.</t>
  </si>
  <si>
    <t>AuroraRes</t>
  </si>
  <si>
    <t>Very Mild</t>
  </si>
  <si>
    <t>Wide Concrete, packed gravel on coverage trail between gates 2 &amp; 4</t>
  </si>
  <si>
    <t>Follow downhill trail for coverage</t>
  </si>
  <si>
    <t>Tr Self cross - Turn E</t>
  </si>
  <si>
    <t>See SR-mcs above</t>
  </si>
  <si>
    <t>See Sr-m above</t>
  </si>
  <si>
    <t>Head E this time</t>
  </si>
  <si>
    <t>SR-so</t>
  </si>
  <si>
    <t>39 36.565</t>
  </si>
  <si>
    <t>-104 40.832</t>
  </si>
  <si>
    <t>Addenbrooke Park</t>
  </si>
  <si>
    <t>Kendrick Main R</t>
  </si>
  <si>
    <t>Smith Resevoir</t>
  </si>
  <si>
    <t>Kendrick Resevoir</t>
  </si>
  <si>
    <t>Sanderson G Tr</t>
  </si>
  <si>
    <t>Platte Overland</t>
  </si>
  <si>
    <t>Parking at 8th Ave &amp; Platte River
Porta-potty, not included in distances.</t>
  </si>
  <si>
    <r>
      <t xml:space="preserve">Garrison St - </t>
    </r>
    <r>
      <rPr>
        <b/>
        <sz val="10"/>
        <rFont val="Arial"/>
        <family val="2"/>
      </rPr>
      <t>If westbound</t>
    </r>
    <r>
      <rPr>
        <sz val="10"/>
        <rFont val="Arial"/>
        <family val="2"/>
      </rPr>
      <t xml:space="preserve"> - Switch sides to S</t>
    </r>
  </si>
  <si>
    <t>39 42.201</t>
  </si>
  <si>
    <t>-105 08.343</t>
  </si>
  <si>
    <t>-104 47.889</t>
  </si>
  <si>
    <t>39 31.723</t>
  </si>
  <si>
    <t>End Newlin Gulch Tr share - Go S</t>
  </si>
  <si>
    <t>PW-ksp</t>
  </si>
  <si>
    <t>-104 48.073</t>
  </si>
  <si>
    <t>End Spur Keystone</t>
  </si>
  <si>
    <t>End Spur At Keystone - backtrack</t>
  </si>
  <si>
    <t>Optional Spur NW to/From Next Waypoint</t>
  </si>
  <si>
    <t>PW-sse</t>
  </si>
  <si>
    <t>Spur StartEnd</t>
  </si>
  <si>
    <t>Pw-sse</t>
  </si>
  <si>
    <t>Resume Tr SW</t>
  </si>
  <si>
    <t>PW-kqw</t>
  </si>
  <si>
    <t>39 31.726</t>
  </si>
  <si>
    <t>-104 48.235</t>
  </si>
  <si>
    <t>Keystone Quarry Way</t>
  </si>
  <si>
    <t>Via Keystone &amp; Quarry Way - Go NE</t>
  </si>
  <si>
    <t>Continue N around to W</t>
  </si>
  <si>
    <t>39 32.063</t>
  </si>
  <si>
    <t>-104 48.348</t>
  </si>
  <si>
    <t>Keystone Lincoln</t>
  </si>
  <si>
    <t>PW-ngw</t>
  </si>
  <si>
    <t>PW-src</t>
  </si>
  <si>
    <t>39 31.684</t>
  </si>
  <si>
    <t>-104 48.474</t>
  </si>
  <si>
    <t>Stonegate Rec</t>
  </si>
  <si>
    <t>Pool - Courts - Pine Grove Elementary S of Keystone</t>
  </si>
  <si>
    <t>PW-scv</t>
  </si>
  <si>
    <t>39 31.411</t>
  </si>
  <si>
    <t>-104 48.154</t>
  </si>
  <si>
    <t>StoneGate CrView</t>
  </si>
  <si>
    <t>Via Stonegate Pkwy &amp; Creekview Dr - Go N</t>
  </si>
  <si>
    <t>39 31.593</t>
  </si>
  <si>
    <t>-104 48.095</t>
  </si>
  <si>
    <t>Sandy Crossing to same trail earlier - ignore</t>
  </si>
  <si>
    <t>PW-sp</t>
  </si>
  <si>
    <t>39 31.580</t>
  </si>
  <si>
    <t>Small Pk</t>
  </si>
  <si>
    <t>Small Park - Head S</t>
  </si>
  <si>
    <t>39 31.456</t>
  </si>
  <si>
    <t>-104 47.852</t>
  </si>
  <si>
    <t>StoneGateWillow</t>
  </si>
  <si>
    <t>Stonegate Pkwy &amp; StoneWillow - Go E on N side</t>
  </si>
  <si>
    <t>PW-sgw</t>
  </si>
  <si>
    <t>PW-jtw</t>
  </si>
  <si>
    <t>39 31.327</t>
  </si>
  <si>
    <t>-104 47.616</t>
  </si>
  <si>
    <t>Jordon Tr W</t>
  </si>
  <si>
    <t>Follow Tr W off Jordon Rd</t>
  </si>
  <si>
    <t>PW-swp</t>
  </si>
  <si>
    <t>39 31.057</t>
  </si>
  <si>
    <t>-104 47.814</t>
  </si>
  <si>
    <t>Swimming Pool - Tr continues S</t>
  </si>
  <si>
    <t>PW-msw</t>
  </si>
  <si>
    <t>39 30.904</t>
  </si>
  <si>
    <t>-104 47.896</t>
  </si>
  <si>
    <t>Main St W</t>
  </si>
  <si>
    <t>Main St W - Go E</t>
  </si>
  <si>
    <t>PW-mse</t>
  </si>
  <si>
    <t>39 31.176</t>
  </si>
  <si>
    <t>-104 46.992</t>
  </si>
  <si>
    <t>Main St E</t>
  </si>
  <si>
    <t>Main St E - Go N on Tr</t>
  </si>
  <si>
    <t>PW-cte</t>
  </si>
  <si>
    <t>39 31.555</t>
  </si>
  <si>
    <t>-104 47.190</t>
  </si>
  <si>
    <t>High Line Open Space Trail</t>
  </si>
  <si>
    <t>Mild, Some hills - short steep section near W end</t>
  </si>
  <si>
    <t>C47apy</t>
  </si>
  <si>
    <t>-105 11.254</t>
  </si>
  <si>
    <t>Short path to Alameda Pkwy Tr</t>
  </si>
  <si>
    <t>39 39.141</t>
  </si>
  <si>
    <t>-105  2.014</t>
  </si>
  <si>
    <t>Mullen High</t>
  </si>
  <si>
    <t>Mullen High School</t>
  </si>
  <si>
    <t>39 39.078</t>
  </si>
  <si>
    <t>-105   0.569</t>
  </si>
  <si>
    <t>Platte River Tr</t>
  </si>
  <si>
    <t>Platte River Trail (Bear Cr Tr starts)</t>
  </si>
  <si>
    <t>39 29.453</t>
  </si>
  <si>
    <t>Waterton Can Th</t>
  </si>
  <si>
    <t>39 35.257</t>
  </si>
  <si>
    <t>-104 41.417</t>
  </si>
  <si>
    <t>39 34.936</t>
  </si>
  <si>
    <t>-104 41.189</t>
  </si>
  <si>
    <t>SulphurGCon</t>
  </si>
  <si>
    <t>-105 13.598</t>
  </si>
  <si>
    <t>Meadow Tr E</t>
  </si>
  <si>
    <t>Meadow &amp; Castle E Tr junction - end of track</t>
  </si>
  <si>
    <t>MFPswh</t>
  </si>
  <si>
    <t>Mt Falcon Park Tr</t>
  </si>
  <si>
    <t>Follows Bear Creek South and West  from the Platte River to Morrison &amp; then back forming a loop around the lake</t>
  </si>
  <si>
    <t>Morrison</t>
  </si>
  <si>
    <t>BCwent</t>
  </si>
  <si>
    <t>BC-47e</t>
  </si>
  <si>
    <t>39 39.204</t>
  </si>
  <si>
    <t>-105 10.693</t>
  </si>
  <si>
    <t>C470 E junction</t>
  </si>
  <si>
    <t>C470 Tr E junction</t>
  </si>
  <si>
    <t>BC-47w</t>
  </si>
  <si>
    <t>39 39.127</t>
  </si>
  <si>
    <t>-105 10.976</t>
  </si>
  <si>
    <t>Columbine Trail</t>
  </si>
  <si>
    <t>-104 47.840</t>
  </si>
  <si>
    <t>TGCunc</t>
  </si>
  <si>
    <t>UNC HutchinsonPnd</t>
  </si>
  <si>
    <t>BikeTrail</t>
  </si>
  <si>
    <t>Spur to Park - Orchard Dr &amp; Kearney</t>
  </si>
  <si>
    <t>WCTpvp</t>
  </si>
  <si>
    <t>39 36.528</t>
  </si>
  <si>
    <t>-104 54.849</t>
  </si>
  <si>
    <t>Palos Verdes Pk</t>
  </si>
  <si>
    <t>Palos Verdes Park</t>
  </si>
  <si>
    <t>39 37.029</t>
  </si>
  <si>
    <t>-104 55.855</t>
  </si>
  <si>
    <t>WetCatTrail</t>
  </si>
  <si>
    <t>WCT-ct</t>
  </si>
  <si>
    <t>39 36.993</t>
  </si>
  <si>
    <t>-104 55.791</t>
  </si>
  <si>
    <t>Cat Trail - NE</t>
  </si>
  <si>
    <t>Cat Trail NE - Dirt Trail to next Waypoint</t>
  </si>
  <si>
    <t>WCTctp</t>
  </si>
  <si>
    <t>39 37.215</t>
  </si>
  <si>
    <t>-104 55.372</t>
  </si>
  <si>
    <t>Cat Trail Park</t>
  </si>
  <si>
    <t>WCTsmn</t>
  </si>
  <si>
    <t>39 37.261</t>
  </si>
  <si>
    <t>-104 54.802</t>
  </si>
  <si>
    <t>Monaco N</t>
  </si>
  <si>
    <t>Follow Trail N on E side of Monaco</t>
  </si>
  <si>
    <t>Aurora Res Tr</t>
  </si>
  <si>
    <t>Yellow</t>
  </si>
  <si>
    <t>Tan</t>
  </si>
  <si>
    <t>6/20/2008</t>
  </si>
  <si>
    <t>Track Re-aligned
Waypoints added/changed 6/20/08</t>
  </si>
  <si>
    <t>Sulphur Gulch Con</t>
  </si>
  <si>
    <t xml:space="preserve">Newlin Gulch </t>
  </si>
  <si>
    <t>Parker West</t>
  </si>
  <si>
    <t>End of Westerly Spillway Trail</t>
  </si>
  <si>
    <t>Cycle Computer</t>
  </si>
  <si>
    <t>TrackLog</t>
  </si>
  <si>
    <t>Route</t>
  </si>
  <si>
    <t>Start</t>
  </si>
  <si>
    <t>End</t>
  </si>
  <si>
    <t>Min</t>
  </si>
  <si>
    <t>Max</t>
  </si>
  <si>
    <t>Gain</t>
  </si>
  <si>
    <t>Grade</t>
  </si>
  <si>
    <t>Also Known As:</t>
  </si>
  <si>
    <t>Comment</t>
  </si>
  <si>
    <t>Easy, almost flat</t>
  </si>
  <si>
    <t>Scenic Area</t>
  </si>
  <si>
    <t>Swim Beach</t>
  </si>
  <si>
    <t>CR-vtn</t>
  </si>
  <si>
    <t>39 33.052</t>
  </si>
  <si>
    <t>VT Tr N go N</t>
  </si>
  <si>
    <t>Vista Trail N junction - end share - continue N</t>
  </si>
  <si>
    <t>39 33.239</t>
  </si>
  <si>
    <t>CRgvpw</t>
  </si>
  <si>
    <t>-104 55.157</t>
  </si>
  <si>
    <t>W GlenEagles Pkwy</t>
  </si>
  <si>
    <t>E GlenEagles Pkwy</t>
  </si>
  <si>
    <t>W GlenEagles Village Pkwy - back up SE</t>
  </si>
  <si>
    <t>39 33.254</t>
  </si>
  <si>
    <t>-104 54.890</t>
  </si>
  <si>
    <t>E GlenEagles Village Pkwy - End of trail</t>
  </si>
  <si>
    <t>Concrete paths - bike lane along Quebec</t>
  </si>
  <si>
    <t>Quebec TH Rd</t>
  </si>
  <si>
    <t>CRqthr</t>
  </si>
  <si>
    <t>CRgvpe</t>
  </si>
  <si>
    <t>Cross to E side if headed N
Use Bike lane on W to here if S bound</t>
  </si>
  <si>
    <t>Broadway - Trail Becomes dirt</t>
  </si>
  <si>
    <t>39 32.112</t>
  </si>
  <si>
    <t>SFD Tr SE</t>
  </si>
  <si>
    <t>SFD Tr SW</t>
  </si>
  <si>
    <t>39 32.078</t>
  </si>
  <si>
    <t>SpringFootDad Tr SW junction - head NE</t>
  </si>
  <si>
    <t>SpringFootDad Tr SE junction - Go E - Parking W</t>
  </si>
  <si>
    <t>39 32.352</t>
  </si>
  <si>
    <t>H Ranch Pkwy</t>
  </si>
  <si>
    <t>Highlands Ranch Pkwy - Foothills - cross here</t>
  </si>
  <si>
    <t>Marcy Park - Parking N</t>
  </si>
  <si>
    <t>SFD Tr Redstone Pk</t>
  </si>
  <si>
    <t>SFD Tr N - Redstone Park</t>
  </si>
  <si>
    <t>LDGc47e</t>
  </si>
  <si>
    <t>LDGc47w</t>
  </si>
  <si>
    <t>C47 Tr W Brdwy</t>
  </si>
  <si>
    <t>C47 Tr E Go W</t>
  </si>
  <si>
    <t>LDGsfd</t>
  </si>
  <si>
    <t>Foothills Trail (SpringFootDad) crossing</t>
  </si>
  <si>
    <t>SFD Tr foothills</t>
  </si>
  <si>
    <t xml:space="preserve"> -104 59.171</t>
  </si>
  <si>
    <t>-105 11.538</t>
  </si>
  <si>
    <t>RDSdln</t>
  </si>
  <si>
    <t>Dinosaur Lp N</t>
  </si>
  <si>
    <t>Dinosaur Lp S</t>
  </si>
  <si>
    <t>RDS-zt</t>
  </si>
  <si>
    <t>39 41.428</t>
  </si>
  <si>
    <t>-105 11.894</t>
  </si>
  <si>
    <t>Zorro Tr</t>
  </si>
  <si>
    <t>39 40.636</t>
  </si>
  <si>
    <t>-105 11.521</t>
  </si>
  <si>
    <t>RDSjpr</t>
  </si>
  <si>
    <t>39 41.831</t>
  </si>
  <si>
    <t>-105 12.188</t>
  </si>
  <si>
    <t>Jurassic Pk RTD</t>
  </si>
  <si>
    <t>RTD Jurassic Park &amp; Ride</t>
  </si>
  <si>
    <t>Zorro Trail to Rooney Rd TH - C470 &amp; G470 trails</t>
  </si>
  <si>
    <t>RDSg47w</t>
  </si>
  <si>
    <t>-105  12.214</t>
  </si>
  <si>
    <t>G47 Tr W</t>
  </si>
  <si>
    <t>Golden 470 Tr W junction -  Co 26</t>
  </si>
  <si>
    <t>39 41.668</t>
  </si>
  <si>
    <t>-105 12.260</t>
  </si>
  <si>
    <r>
      <t>Mathews/Winters Park Trail head (</t>
    </r>
    <r>
      <rPr>
        <b/>
        <sz val="10"/>
        <color indexed="51"/>
        <rFont val="Arial"/>
        <family val="2"/>
      </rPr>
      <t>RDSmwp</t>
    </r>
    <r>
      <rPr>
        <sz val="10"/>
        <rFont val="Arial"/>
        <family val="2"/>
      </rPr>
      <t>)</t>
    </r>
  </si>
  <si>
    <t>Share Newlin Gulch Tr SW</t>
  </si>
  <si>
    <t>PW-ng2</t>
  </si>
  <si>
    <t>End Ng Share S</t>
  </si>
  <si>
    <t>SH-cce</t>
  </si>
  <si>
    <t>39 38.824</t>
  </si>
  <si>
    <t>-104 49.754</t>
  </si>
  <si>
    <t>CCSP E Ent</t>
  </si>
  <si>
    <t xml:space="preserve">Cherry Cr State Park entrance at Leheigh &amp; Parker Rd
</t>
  </si>
  <si>
    <t>SH-ccx</t>
  </si>
  <si>
    <t>39 38.363</t>
  </si>
  <si>
    <t>-104 49.860</t>
  </si>
  <si>
    <t>Spur 2 CCN Tr</t>
  </si>
  <si>
    <t>Spur to CCN Trail</t>
  </si>
  <si>
    <t>SH-ccn</t>
  </si>
  <si>
    <t>39 38.221</t>
  </si>
  <si>
    <t>-104 50.291</t>
  </si>
  <si>
    <t>Cherry Cr Tr - backtrack E &amp; S</t>
  </si>
  <si>
    <t>SH-ccs</t>
  </si>
  <si>
    <t>39 38.317</t>
  </si>
  <si>
    <t>-104 49.755</t>
  </si>
  <si>
    <t>CCSP SE Ent</t>
  </si>
  <si>
    <t>SHshhs</t>
  </si>
  <si>
    <t>39 37.714</t>
  </si>
  <si>
    <t>Trail to W side of Platte</t>
  </si>
  <si>
    <t>Platte River Tr S W side - backtrack</t>
  </si>
  <si>
    <t>39 36.679</t>
  </si>
  <si>
    <t>-105  1.476</t>
  </si>
  <si>
    <t>E PRS Tr S</t>
  </si>
  <si>
    <t>E side Platte River Trail S junction - share N</t>
  </si>
  <si>
    <t>38 36.826</t>
  </si>
  <si>
    <t>-105  1.457</t>
  </si>
  <si>
    <t>KiplingPky</t>
  </si>
  <si>
    <t>-105  6.612</t>
  </si>
  <si>
    <t>C470 Trail - Start of track</t>
  </si>
  <si>
    <t>39 34.258</t>
  </si>
  <si>
    <t>-105  6.636</t>
  </si>
  <si>
    <t>Parking RR</t>
  </si>
  <si>
    <t>KPYkcrcp</t>
  </si>
  <si>
    <t>Ken Caryl Ranch Community park
Parking RR off Sangre DeChristo</t>
  </si>
  <si>
    <t>KPY-sh</t>
  </si>
  <si>
    <t>39 34.924</t>
  </si>
  <si>
    <t>-105  6.453</t>
  </si>
  <si>
    <t>Sledding Hill</t>
  </si>
  <si>
    <t>Paking Area</t>
  </si>
  <si>
    <t>Parking Area for sledding hill</t>
  </si>
  <si>
    <t>KPYdlgs</t>
  </si>
  <si>
    <t>-105  6.622</t>
  </si>
  <si>
    <t>DLG Tr S go N</t>
  </si>
  <si>
    <t>KPYdlgn</t>
  </si>
  <si>
    <t>DLG Tr N</t>
  </si>
  <si>
    <t>39 36.287</t>
  </si>
  <si>
    <t>-105  6.617</t>
  </si>
  <si>
    <t>Dutch Cr Lilly Gulch Tr S - share N</t>
  </si>
  <si>
    <t>Dutch Cr Lilly Gulch Tr N - end share</t>
  </si>
  <si>
    <t>39 38.151</t>
  </si>
  <si>
    <t>-105  6.606</t>
  </si>
  <si>
    <t>KPYhlp</t>
  </si>
  <si>
    <t>Harriman Lake</t>
  </si>
  <si>
    <t>KPY-x</t>
  </si>
  <si>
    <t>39 39.024</t>
  </si>
  <si>
    <t>Sanderson Gulch Tr starts E of Sheridan &amp; N of Jewell</t>
  </si>
  <si>
    <t>Platte River Tr at Overland Park Pond
just 3.5 Miles N to start</t>
  </si>
  <si>
    <t>Park</t>
  </si>
  <si>
    <t>Golf Course</t>
  </si>
  <si>
    <t>shares</t>
  </si>
  <si>
    <t>S Highline Canal Trail West Section</t>
  </si>
  <si>
    <t>Follows Highline Canal SW from Big Dry Cr to Waterton Canyon</t>
  </si>
  <si>
    <t>39 33.300</t>
  </si>
  <si>
    <t>39 33.883</t>
  </si>
  <si>
    <t xml:space="preserve"> -104 58.546</t>
  </si>
  <si>
    <t xml:space="preserve"> -104 58.648</t>
  </si>
  <si>
    <t xml:space="preserve"> -104 59.463</t>
  </si>
  <si>
    <t>39 42.708</t>
  </si>
  <si>
    <t>Restroom</t>
  </si>
  <si>
    <t>39 44.827</t>
  </si>
  <si>
    <t>39 44.064</t>
  </si>
  <si>
    <t>PRSbct</t>
  </si>
  <si>
    <t>Round trip</t>
  </si>
  <si>
    <t>NG</t>
  </si>
  <si>
    <t>Mostly concrete - some street/parking lot travel</t>
  </si>
  <si>
    <t>This is a coverage/connector trail.  It is not really intended to ride start to finish.</t>
  </si>
  <si>
    <t>-104 41.670</t>
  </si>
  <si>
    <t>E Glasgow Dr</t>
  </si>
  <si>
    <t>SR-egd</t>
  </si>
  <si>
    <t>E Glasgow Dr - Go uphill</t>
  </si>
  <si>
    <t>SR-shs</t>
  </si>
  <si>
    <t>39 34.937</t>
  </si>
  <si>
    <t>-104 41.186</t>
  </si>
  <si>
    <t>SmokyHill Tr S</t>
  </si>
  <si>
    <t>SR-frm</t>
  </si>
  <si>
    <t>Fox Ridge Middle School  Go downhill</t>
  </si>
  <si>
    <t>SR-pa</t>
  </si>
  <si>
    <t>39 35.386</t>
  </si>
  <si>
    <t>PowhatonArapahoe</t>
  </si>
  <si>
    <t>Powhaton &amp; Arahaphoe - Go N</t>
  </si>
  <si>
    <t>SR-g4</t>
  </si>
  <si>
    <t>Gate 4 AR Tr</t>
  </si>
  <si>
    <t>Green Triangle</t>
  </si>
  <si>
    <t>Gate 4 - S Shore &amp; Quantac Way - Aurora Res Tr</t>
  </si>
  <si>
    <t>SR-np</t>
  </si>
  <si>
    <t>39 35.552</t>
  </si>
  <si>
    <t>-104 40.565</t>
  </si>
  <si>
    <t>Lost Watch Park</t>
  </si>
  <si>
    <t>Lost Watch Community Park</t>
  </si>
  <si>
    <t>SGT-dt</t>
  </si>
  <si>
    <t>39 30.015</t>
  </si>
  <si>
    <t>-104 42.364</t>
  </si>
  <si>
    <t>Dirt Tr WSW</t>
  </si>
  <si>
    <t>SGTete</t>
  </si>
  <si>
    <t>39 29.652</t>
  </si>
  <si>
    <t>-104 47.892</t>
  </si>
  <si>
    <t>SmkyHill HS</t>
  </si>
  <si>
    <t>Smokey Hill HS</t>
  </si>
  <si>
    <t>Leave CCSP - use Crosswalks - S - E - N
Use N side of Quincy Eastward</t>
  </si>
  <si>
    <t>-104 49.352</t>
  </si>
  <si>
    <t>Quincy SHR</t>
  </si>
  <si>
    <t>Quincy Rd &amp; Smokey Hill Rd - stay on N side</t>
  </si>
  <si>
    <t>SH-qsh</t>
  </si>
  <si>
    <t>Asphalt can be rough in spots.
Technically the canal heads N of I70, but can't be followed far and trail maps show it ending where I did.
Highline Canal trail was split into 3 segments to allow for GPS limitations.</t>
  </si>
  <si>
    <t>MUPS / Mountain</t>
  </si>
  <si>
    <t>CCSbgt</t>
  </si>
  <si>
    <t>CCS-sp</t>
  </si>
  <si>
    <t>CCSpyt</t>
  </si>
  <si>
    <t>CCSsrp</t>
  </si>
  <si>
    <t>CCSebt</t>
  </si>
  <si>
    <t>CCSbcp</t>
  </si>
  <si>
    <t>CCSwpr</t>
  </si>
  <si>
    <t>CCSctp</t>
  </si>
  <si>
    <t>CCS-jr</t>
  </si>
  <si>
    <t>CCSxpk</t>
  </si>
  <si>
    <t>CCSccn</t>
  </si>
  <si>
    <t>CCS-pr</t>
  </si>
  <si>
    <t>Regional / Drainage</t>
  </si>
  <si>
    <t>Dark Magenta</t>
  </si>
  <si>
    <t>Nearest parking outside of park
(Not included in route, stats)</t>
  </si>
  <si>
    <t>39 32.542</t>
  </si>
  <si>
    <t>NG-1sx</t>
  </si>
  <si>
    <t>1st Tr Self X</t>
  </si>
  <si>
    <t>First/last Tr Xrossing</t>
  </si>
  <si>
    <t>NG-kpp</t>
  </si>
  <si>
    <t>39 32.572</t>
  </si>
  <si>
    <t>Pk Keystone Pine</t>
  </si>
  <si>
    <t>Park at Keystone &amp; Pine
Optional spur to/from next waypoint</t>
  </si>
  <si>
    <t>39 32.467</t>
  </si>
  <si>
    <t>-104 48.258</t>
  </si>
  <si>
    <t>See above</t>
  </si>
  <si>
    <t>Head WNW on S side of Pine</t>
  </si>
  <si>
    <t>NG-rp</t>
  </si>
  <si>
    <t>39 32.886</t>
  </si>
  <si>
    <t>Reclamation Pond</t>
  </si>
  <si>
    <t>MUPS / Coverage / Connector</t>
  </si>
  <si>
    <t>Follows Multi-use trails from N of Challenger park around the area below E470, W of Cherry Cr</t>
  </si>
  <si>
    <t>MUPS / Connector / Coverage</t>
  </si>
  <si>
    <t>NG W Junction across St
Keystone &amp; Lincoln - Go SW</t>
  </si>
  <si>
    <t>This is a coverage trail to show possibilities - it is not expected to be traveled start to finish.</t>
  </si>
  <si>
    <t>Mostly concrete trail or sidewalk.</t>
  </si>
  <si>
    <t>Last section really follows Sampson Cr (Piney Cr goes S thru golf course - no trail)</t>
  </si>
  <si>
    <t>Mid, Up &amp; Down - one short steep section</t>
  </si>
  <si>
    <t>This is a short connector trail!</t>
  </si>
  <si>
    <t>Mid +  but short</t>
  </si>
  <si>
    <t>Md - nothing too steep</t>
  </si>
  <si>
    <t>Mild to Med</t>
  </si>
  <si>
    <r>
      <t>Park on Cottonwood Cr near Peoria &amp; Orchard Rd (</t>
    </r>
    <r>
      <rPr>
        <b/>
        <sz val="10"/>
        <color indexed="47"/>
        <rFont val="Arial"/>
        <family val="2"/>
      </rPr>
      <t>SH-ws</t>
    </r>
    <r>
      <rPr>
        <sz val="10"/>
        <rFont val="Arial"/>
        <family val="2"/>
      </rPr>
      <t>)</t>
    </r>
  </si>
  <si>
    <r>
      <t>Sampson Gulch trail junction (</t>
    </r>
    <r>
      <rPr>
        <b/>
        <sz val="10"/>
        <color indexed="47"/>
        <rFont val="Arial"/>
        <family val="2"/>
      </rPr>
      <t>Sh-sws</t>
    </r>
    <r>
      <rPr>
        <sz val="10"/>
        <rFont val="Arial"/>
        <family val="2"/>
      </rPr>
      <t>)</t>
    </r>
  </si>
  <si>
    <t>TGCpcs</t>
  </si>
  <si>
    <t>39 35.485</t>
  </si>
  <si>
    <t>-104 43.518</t>
  </si>
  <si>
    <t>PCS Tr</t>
  </si>
  <si>
    <t>PineyCr Sampson Tr
Follow Ponderosa Tr uphill to Versailles</t>
  </si>
  <si>
    <t>TGC-sh</t>
  </si>
  <si>
    <t>SmokyHill Tr</t>
  </si>
  <si>
    <t>39 36.050</t>
  </si>
  <si>
    <t>Extended start down to Piney Cr
Corrected track near Hutchinson Pond</t>
  </si>
  <si>
    <t>PineyCrSam</t>
  </si>
  <si>
    <t>Red Triangle</t>
  </si>
  <si>
    <t>Gate 1</t>
  </si>
  <si>
    <t>Tollgate Cr Tr starts N from here
Sw to N side for UNC tr</t>
  </si>
  <si>
    <t>SH-swe</t>
  </si>
  <si>
    <t>39 34.833</t>
  </si>
  <si>
    <t>-104 41.060</t>
  </si>
  <si>
    <t>Sidewalk Ends</t>
  </si>
  <si>
    <t>SH-sws</t>
  </si>
  <si>
    <t>39 34.816</t>
  </si>
  <si>
    <t>-104 40.759</t>
  </si>
  <si>
    <t>SW Start</t>
  </si>
  <si>
    <t>SH-ccp</t>
  </si>
  <si>
    <t>39 34.814</t>
  </si>
  <si>
    <t>-104 40.235</t>
  </si>
  <si>
    <t>CC Pkwy</t>
  </si>
  <si>
    <t>Use center trail of Country Club Pkwy
Blackstone Country Club</t>
  </si>
  <si>
    <t>SH-tse</t>
  </si>
  <si>
    <t>39 34.317</t>
  </si>
  <si>
    <t>-104 41.055</t>
  </si>
  <si>
    <t>Trail is SE</t>
  </si>
  <si>
    <t>Long Description / note</t>
  </si>
  <si>
    <t>twice</t>
  </si>
  <si>
    <t>Via</t>
  </si>
  <si>
    <t>Trail</t>
  </si>
  <si>
    <t>Confluence Park</t>
  </si>
  <si>
    <t>Sand Creek Trail</t>
  </si>
  <si>
    <t>Bear Creek Trail</t>
  </si>
  <si>
    <t>Round Trip</t>
  </si>
  <si>
    <t>Wide Concrete, asphalt for a section W of Sheridan if you take trail on N side</t>
  </si>
  <si>
    <t>Mild, steep sections near dam</t>
  </si>
  <si>
    <t>Loop closes here</t>
  </si>
  <si>
    <t>39 38.851</t>
  </si>
  <si>
    <t>Area under construction - gate locked as of 6/2/8</t>
  </si>
  <si>
    <t>-104 40.667</t>
  </si>
  <si>
    <t>Gate 3 Locked</t>
  </si>
  <si>
    <t>-104 42.002</t>
  </si>
  <si>
    <t>39 34.940</t>
  </si>
  <si>
    <t>SR</t>
  </si>
  <si>
    <t>Smokey Ramble</t>
  </si>
  <si>
    <t>PCS-sl</t>
  </si>
  <si>
    <t>39 35.880</t>
  </si>
  <si>
    <t>-104 45.089</t>
  </si>
  <si>
    <t>Tr 2 S Liverpool</t>
  </si>
  <si>
    <t>Short Tr 2 S Liverpool</t>
  </si>
  <si>
    <t>Aurora PwrLine Con</t>
  </si>
  <si>
    <t>Smoky Ramble</t>
  </si>
  <si>
    <t>Un Named Cr</t>
  </si>
  <si>
    <t>Piney Cr Sampson Trail</t>
  </si>
  <si>
    <t>Trail continues as the Colorado Trail - Wildlife abundant, many bighorn sheep.
Trail is a dirt road closed to public travel, but has frequent traffic from Denver Water Department</t>
  </si>
  <si>
    <t>Distance Statistics</t>
  </si>
  <si>
    <t>WillowLoneTree Trail</t>
  </si>
  <si>
    <t>Mild +</t>
  </si>
  <si>
    <t>Split off Big Dry Cr trail and extended S toward Bluffs</t>
  </si>
  <si>
    <t>39 40.915</t>
  </si>
  <si>
    <t>Yale Ave</t>
  </si>
  <si>
    <t>Yale Ave, start street section</t>
  </si>
  <si>
    <t>39 39.596</t>
  </si>
  <si>
    <t>Tr Along 225Ramp</t>
  </si>
  <si>
    <t>Trail restarts alon 225 exit ramp</t>
  </si>
  <si>
    <t>39 39.532</t>
  </si>
  <si>
    <t>Parker Rd</t>
  </si>
  <si>
    <t>Parker Rd yes there is a trail</t>
  </si>
  <si>
    <t>39 39.462</t>
  </si>
  <si>
    <t>Via - turn to park</t>
  </si>
  <si>
    <t>39 39.394</t>
  </si>
  <si>
    <t>Dinosaur Loop Rd N - end G47 Tr share</t>
  </si>
  <si>
    <t>Dinosaur Loop Rd S - start G47 Tr share</t>
  </si>
  <si>
    <t>-105 11.376</t>
  </si>
  <si>
    <t>-105 10.129</t>
  </si>
  <si>
    <t>-105  9.634</t>
  </si>
  <si>
    <t>-105  9.398</t>
  </si>
  <si>
    <t>-105  9.289</t>
  </si>
  <si>
    <t>-105  9.182</t>
  </si>
  <si>
    <t>Powerline Tr, Converatory Tr</t>
  </si>
  <si>
    <t>Violet</t>
  </si>
  <si>
    <t>Concrete, Asphalt, short packed dirt/gravel, short residential street use</t>
  </si>
  <si>
    <t>Wetlands Cat Trail</t>
  </si>
  <si>
    <t>Wetlands Park &amp; Cat Trail Trails</t>
  </si>
  <si>
    <t>Forms a loop below Bellview</t>
  </si>
  <si>
    <t>WCTrfl</t>
  </si>
  <si>
    <t>39 37.228</t>
  </si>
  <si>
    <t>Red Fox Lane</t>
  </si>
  <si>
    <t>Red Fox Lane - Follow NE &amp; E</t>
  </si>
  <si>
    <t>-104 54.955</t>
  </si>
  <si>
    <t>BDS</t>
  </si>
  <si>
    <t>BigDryS</t>
  </si>
  <si>
    <t>Big Dry Cr Trail (south Metro)</t>
  </si>
  <si>
    <t>Trail starts out on the Piney Cr side of Smokey Hill Rd and covers some trails on that side before going over the top.5 gates.
It then covers trails on the NE side and connects to the 3 open gates (of 5) to Aurora Reservoir.</t>
  </si>
  <si>
    <t>Some backtracking of trails is required for coverage.</t>
  </si>
  <si>
    <t>Beacon Point, Murphy Cr, Sampson Gulch &amp; South Shore Trails</t>
  </si>
  <si>
    <t>GSHcwc</t>
  </si>
  <si>
    <t>GSHcsp</t>
  </si>
  <si>
    <t>Leave Cherry Cr State Park</t>
  </si>
  <si>
    <r>
      <t>Shriners Tr in Cherry Cr State Park (</t>
    </r>
    <r>
      <rPr>
        <b/>
        <sz val="10"/>
        <color indexed="11"/>
        <rFont val="Arial"/>
        <family val="2"/>
      </rPr>
      <t>GSHccs</t>
    </r>
    <r>
      <rPr>
        <sz val="10"/>
        <rFont val="Arial"/>
        <family val="2"/>
      </rPr>
      <t>)</t>
    </r>
  </si>
  <si>
    <t>Cherry Cr Tr - Shriners Trail (dirt)</t>
  </si>
  <si>
    <t>GSPccs</t>
  </si>
  <si>
    <t>Platte River S Trail (1.3 mi from PRScnc)</t>
  </si>
  <si>
    <t>Dark Blue</t>
  </si>
  <si>
    <t>Sky Blue</t>
  </si>
  <si>
    <t>Cyan</t>
  </si>
  <si>
    <t>HCWjdp</t>
  </si>
  <si>
    <t>HCW-mp</t>
  </si>
  <si>
    <t>HCW-ws</t>
  </si>
  <si>
    <t>HCWfbp</t>
  </si>
  <si>
    <t>HCWmat</t>
  </si>
  <si>
    <t>HCW-t2</t>
  </si>
  <si>
    <t>HCWc4e</t>
  </si>
  <si>
    <t>HCWltt</t>
  </si>
  <si>
    <t>HCWc4w</t>
  </si>
  <si>
    <t>HCW-ds</t>
  </si>
  <si>
    <t>-104 46.653</t>
  </si>
  <si>
    <t>Cherry Cr Tr S</t>
  </si>
  <si>
    <t>Cherry Cr South Trail - Sourth junction, Go E on SGT trail</t>
  </si>
  <si>
    <t>39 30.984</t>
  </si>
  <si>
    <t>-104 44.246</t>
  </si>
  <si>
    <t>Riva Ridge</t>
  </si>
  <si>
    <t>Park on Riva Ridge</t>
  </si>
  <si>
    <t>39 30.833</t>
  </si>
  <si>
    <t>-104 43.401</t>
  </si>
  <si>
    <t>Swim Pool</t>
  </si>
  <si>
    <t>39 30.701</t>
  </si>
  <si>
    <t>-104 42.525</t>
  </si>
  <si>
    <t>Platte River S</t>
  </si>
  <si>
    <t>Cherry Cr Trail S</t>
  </si>
  <si>
    <t>Grandview Trail @
Redstone Elementary Quebec &amp; Glenstone Circle</t>
  </si>
  <si>
    <t>CR-wcq</t>
  </si>
  <si>
    <t>39 31.542</t>
  </si>
  <si>
    <t>-104 54.994</t>
  </si>
  <si>
    <t>Wildcat Quebec</t>
  </si>
  <si>
    <t>CRmgbdw</t>
  </si>
  <si>
    <t>39 32.282</t>
  </si>
  <si>
    <t>-104 55.065</t>
  </si>
  <si>
    <t>MGBD Tr E</t>
  </si>
  <si>
    <t>MGBD Tr W</t>
  </si>
  <si>
    <t>MGBD BigDryHighlands trail</t>
  </si>
  <si>
    <t>Crmgbde</t>
  </si>
  <si>
    <r>
      <t>Wildcat Ridge @ Quebec (</t>
    </r>
    <r>
      <rPr>
        <b/>
        <sz val="10"/>
        <color indexed="20"/>
        <rFont val="Arial"/>
        <family val="2"/>
      </rPr>
      <t>CR-wcq</t>
    </r>
    <r>
      <rPr>
        <sz val="10"/>
        <rFont val="Arial"/>
        <family val="2"/>
      </rPr>
      <t>)</t>
    </r>
  </si>
  <si>
    <r>
      <t>Glen Eagles Pkwy (</t>
    </r>
    <r>
      <rPr>
        <b/>
        <sz val="10"/>
        <color indexed="20"/>
        <rFont val="Arial"/>
        <family val="2"/>
      </rPr>
      <t>CRgvpe</t>
    </r>
    <r>
      <rPr>
        <sz val="10"/>
        <rFont val="Arial"/>
        <family val="2"/>
      </rPr>
      <t>)</t>
    </r>
  </si>
  <si>
    <t>MGBDcre</t>
  </si>
  <si>
    <t>29 32.246</t>
  </si>
  <si>
    <t>CR Tr E</t>
  </si>
  <si>
    <t>Cheese Ranch Trail - E junction</t>
  </si>
  <si>
    <r>
      <t>Highline Canal W Trail @ Redstone Park (</t>
    </r>
    <r>
      <rPr>
        <b/>
        <sz val="10"/>
        <color indexed="49"/>
        <rFont val="Arial"/>
        <family val="2"/>
      </rPr>
      <t>MGBDhct</t>
    </r>
    <r>
      <rPr>
        <sz val="10"/>
        <rFont val="Arial"/>
        <family val="2"/>
      </rPr>
      <t>)</t>
    </r>
  </si>
  <si>
    <r>
      <t>Douglas Cty EW Regional TH @ Gibb Rd (</t>
    </r>
    <r>
      <rPr>
        <b/>
        <sz val="10"/>
        <color indexed="49"/>
        <rFont val="Arial"/>
        <family val="2"/>
      </rPr>
      <t>MGBDhct</t>
    </r>
    <r>
      <rPr>
        <sz val="10"/>
        <rFont val="Arial"/>
        <family val="2"/>
      </rPr>
      <t>)</t>
    </r>
  </si>
  <si>
    <t>-104 40.281</t>
  </si>
  <si>
    <t>39 36.732</t>
  </si>
  <si>
    <t>-104 40.567</t>
  </si>
  <si>
    <t>Marina RR</t>
  </si>
  <si>
    <t>39 36.6166</t>
  </si>
  <si>
    <t>-104 40.610</t>
  </si>
  <si>
    <t>Marina Beach</t>
  </si>
  <si>
    <t>39 36.444</t>
  </si>
  <si>
    <t>-104 40.889</t>
  </si>
  <si>
    <t>39 36.282</t>
  </si>
  <si>
    <t>-104 40.785</t>
  </si>
  <si>
    <t>Tr to Gate 2</t>
  </si>
  <si>
    <t>Tr to Gate 1</t>
  </si>
  <si>
    <t>39 35.854</t>
  </si>
  <si>
    <t>-104 40.439</t>
  </si>
  <si>
    <t>Tr to Gate 4</t>
  </si>
  <si>
    <t>39 35.850</t>
  </si>
  <si>
    <t>-104 40.395</t>
  </si>
  <si>
    <r>
      <t xml:space="preserve">Trail has option for routing around Arapahoe Ave disconnect in trail. (Along Jordan Rd for road bikes or inclement weather.)
</t>
    </r>
    <r>
      <rPr>
        <b/>
        <sz val="10"/>
        <color indexed="52"/>
        <rFont val="Arial"/>
        <family val="2"/>
      </rPr>
      <t xml:space="preserve">Please let me know if authorities eliminate or change either routing. </t>
    </r>
    <r>
      <rPr>
        <b/>
        <sz val="10"/>
        <color indexed="10"/>
        <rFont val="Arial"/>
        <family val="2"/>
      </rPr>
      <t>Track has almost 400 pts - may truncate on older GPS</t>
    </r>
  </si>
  <si>
    <t>CCSbwg</t>
  </si>
  <si>
    <t>BWG Tr</t>
  </si>
  <si>
    <t>-104 51.563</t>
  </si>
  <si>
    <t>LDQews</t>
  </si>
  <si>
    <t>LDQ-bs</t>
  </si>
  <si>
    <t>Bellview Station Light Rail</t>
  </si>
  <si>
    <t>39 37.713</t>
  </si>
  <si>
    <t>-104 54.322</t>
  </si>
  <si>
    <t>Bellview Station</t>
  </si>
  <si>
    <t>May skip LDQ-gmwp thru LDQubl and use bike lane instead (either direction)</t>
  </si>
  <si>
    <t>-104 51;870</t>
  </si>
  <si>
    <t>W end of Red Mesa Loop</t>
  </si>
  <si>
    <t>39 31.797</t>
  </si>
  <si>
    <t>-105 10.347</t>
  </si>
  <si>
    <t>End of Grandview Tr in this track - backtrack</t>
  </si>
  <si>
    <t>39 32.051</t>
  </si>
  <si>
    <t>-104 47.617</t>
  </si>
  <si>
    <t>MiddleFork Tr S</t>
  </si>
  <si>
    <t>Middle Fork Trail spur junction</t>
  </si>
  <si>
    <t>GV-mfts</t>
  </si>
  <si>
    <t>GV-mftn</t>
  </si>
  <si>
    <t>39 32.253</t>
  </si>
  <si>
    <t>-104 57.742</t>
  </si>
  <si>
    <t>MiddleFork Tr N</t>
  </si>
  <si>
    <t>Middle Fork Trail N end - Go SW on Venneford</t>
  </si>
  <si>
    <t>GV-dks</t>
  </si>
  <si>
    <t>39 32.219</t>
  </si>
  <si>
    <t>Quincy Reservoir blocks trail access
Follow Flanders S to here, then go West.
UNC middle Tr Junction to E</t>
  </si>
  <si>
    <t>Highline Canal Trail Central Section</t>
  </si>
  <si>
    <t>Highline Canal Trail West Section</t>
  </si>
  <si>
    <t>Platte River Trail South</t>
  </si>
  <si>
    <t>LGS</t>
  </si>
  <si>
    <t>WSGsgt</t>
  </si>
  <si>
    <t>WSG-pk</t>
  </si>
  <si>
    <t>WSGopp</t>
  </si>
  <si>
    <t>WC-prs</t>
  </si>
  <si>
    <t>WC-lrr</t>
  </si>
  <si>
    <t>WC-cwl</t>
  </si>
  <si>
    <t>Julia DeKovand Park, Big Dry Cr Trail</t>
  </si>
  <si>
    <t>39 35.969</t>
  </si>
  <si>
    <t>Milliken Park</t>
  </si>
  <si>
    <t>39 35.830</t>
  </si>
  <si>
    <t>Whitman School</t>
  </si>
  <si>
    <t>Whitman School, Euclid Jr High</t>
  </si>
  <si>
    <t>39 34.768</t>
  </si>
  <si>
    <t>Lee Gulch Trail goes UNDER canal</t>
  </si>
  <si>
    <t>39 35.041</t>
  </si>
  <si>
    <t>Footbridge Park</t>
  </si>
  <si>
    <t>Mineral Ave Tr</t>
  </si>
  <si>
    <t>Mineral Ave Trail</t>
  </si>
  <si>
    <t>39 34.160</t>
  </si>
  <si>
    <t>39 33.701</t>
  </si>
  <si>
    <t>BC</t>
  </si>
  <si>
    <t>C47</t>
  </si>
  <si>
    <t>CCN</t>
  </si>
  <si>
    <t>CCS</t>
  </si>
  <si>
    <t>HGM</t>
  </si>
  <si>
    <t>HCE</t>
  </si>
  <si>
    <t>HCC</t>
  </si>
  <si>
    <t>HCW</t>
  </si>
  <si>
    <t>PRS</t>
  </si>
  <si>
    <t>SFD</t>
  </si>
  <si>
    <t>TGC</t>
  </si>
  <si>
    <t>WC</t>
  </si>
  <si>
    <t>WSG</t>
  </si>
  <si>
    <t>Key</t>
  </si>
  <si>
    <t>C470 Trail, Share westward</t>
  </si>
  <si>
    <t>39 33.864</t>
  </si>
  <si>
    <t>Lucent Tech Tr</t>
  </si>
  <si>
    <t>Lucent Technologies Trail</t>
  </si>
  <si>
    <t>39 33.803</t>
  </si>
  <si>
    <t>Leave C470 Trail</t>
  </si>
  <si>
    <t>39 33.027</t>
  </si>
  <si>
    <t>39 31.445</t>
  </si>
  <si>
    <t>Detour Starts</t>
  </si>
  <si>
    <t>Detour Starts, cross bridge, head E to Santa Fe Actual trail peters out in .4 mi</t>
  </si>
  <si>
    <t>C470 Trail &amp; Bridge over it, paraglider landing
Also Golden 470 trail</t>
  </si>
  <si>
    <t>Golden 470</t>
  </si>
  <si>
    <t>see North</t>
  </si>
  <si>
    <t>Hayden Green Mtn + Golden 470 trails</t>
  </si>
  <si>
    <t>Big Dry Cr (South)</t>
  </si>
  <si>
    <t>Aurora Frontier K-8 school</t>
  </si>
  <si>
    <t>39 39.461</t>
  </si>
  <si>
    <t>-104 45.208</t>
  </si>
  <si>
    <t>No Tr to W</t>
  </si>
  <si>
    <t>No Tr to W (UNC trail) maybe future connections here</t>
  </si>
  <si>
    <t>39 39.652</t>
  </si>
  <si>
    <t>-104 44.419</t>
  </si>
  <si>
    <t>APCeot</t>
  </si>
  <si>
    <t>APC-he</t>
  </si>
  <si>
    <t>39 39.188</t>
  </si>
  <si>
    <t>-104 44.493</t>
  </si>
  <si>
    <t>2 Way Bench</t>
  </si>
  <si>
    <t>2 way bench</t>
  </si>
  <si>
    <t>Start CCSP loop Go S</t>
  </si>
  <si>
    <t>39 37.659</t>
  </si>
  <si>
    <t>CCSP loop</t>
  </si>
  <si>
    <t>LDQ-pr</t>
  </si>
  <si>
    <t>39 37.499</t>
  </si>
  <si>
    <t>-104 50.989</t>
  </si>
  <si>
    <t>Go N on Pk Rd</t>
  </si>
  <si>
    <t>Head N on CCSP park rd marked shoulder</t>
  </si>
  <si>
    <t>LDQmapf</t>
  </si>
  <si>
    <t>39 37.566</t>
  </si>
  <si>
    <t>-104 51.049</t>
  </si>
  <si>
    <t>Model Air Park</t>
  </si>
  <si>
    <t>Model Airplane field</t>
  </si>
  <si>
    <t>LDQbfh</t>
  </si>
  <si>
    <t>39 37.830</t>
  </si>
  <si>
    <t>Butterfly Hill</t>
  </si>
  <si>
    <t>1993 World Youth Conference site</t>
  </si>
  <si>
    <t>LDQccne</t>
  </si>
  <si>
    <t>Cherry Cr N Trail E junction</t>
  </si>
  <si>
    <t>39 37.880</t>
  </si>
  <si>
    <t>-104 51.491</t>
  </si>
  <si>
    <t>CCN Tr E</t>
  </si>
  <si>
    <t>-104 47.402</t>
  </si>
  <si>
    <t>Mesa SE</t>
  </si>
  <si>
    <t>TH on 83 RR</t>
  </si>
  <si>
    <t>Dirt single &amp; two track, concrete path, rock</t>
  </si>
  <si>
    <t>There is a rattlesnake warning at Cherry Cr S trail junction.
Trails can be muddy in spots. Trail on S side of Mesa may not be well marked/easy to follow.</t>
  </si>
  <si>
    <t>Mountain</t>
  </si>
  <si>
    <t>Mild at first, then a climb to top.  Rocky sections are good for beginners.</t>
  </si>
  <si>
    <r>
      <t>Hidden Mesa TH N of Franktown on 83 (</t>
    </r>
    <r>
      <rPr>
        <b/>
        <sz val="10"/>
        <color indexed="12"/>
        <rFont val="Arial"/>
        <family val="2"/>
      </rPr>
      <t>HM83th</t>
    </r>
    <r>
      <rPr>
        <sz val="10"/>
        <rFont val="Arial"/>
        <family val="2"/>
      </rPr>
      <t>)</t>
    </r>
  </si>
  <si>
    <r>
      <t>First loop on Hidden Mesa (</t>
    </r>
    <r>
      <rPr>
        <b/>
        <sz val="10"/>
        <color indexed="12"/>
        <rFont val="Arial"/>
        <family val="2"/>
      </rPr>
      <t>HMloope</t>
    </r>
    <r>
      <rPr>
        <sz val="10"/>
        <rFont val="Arial"/>
        <family val="2"/>
      </rPr>
      <t>)</t>
    </r>
  </si>
  <si>
    <t>HM</t>
  </si>
  <si>
    <t>Cherry Cr S Trail</t>
  </si>
  <si>
    <t>Follows Hidden Mesa Trail from trailhead on 83 (Parker Rd) W to top of Mesa, then a loop on top.</t>
  </si>
  <si>
    <t>-104 45.425</t>
  </si>
  <si>
    <t>No Bikes Down</t>
  </si>
  <si>
    <r>
      <t>North end of Tallman Gulch Trail (</t>
    </r>
    <r>
      <rPr>
        <b/>
        <sz val="10"/>
        <color indexed="11"/>
        <rFont val="Arial"/>
        <family val="2"/>
      </rPr>
      <t>SGTeot</t>
    </r>
    <r>
      <rPr>
        <sz val="10"/>
        <rFont val="Arial"/>
        <family val="2"/>
      </rPr>
      <t>)</t>
    </r>
  </si>
  <si>
    <t>Sulphur &amp; Tallman GulchTrails</t>
  </si>
  <si>
    <t>Follows Sulphur Gulch to end, then S, Then W covering other trails on way back to cover Tallman Gulch Trails.</t>
  </si>
  <si>
    <t>Toepfer Park Trail (1st of 2 trails to park) You can go thru park &amp; L on Venneford Ranch Rd if you like.</t>
  </si>
  <si>
    <t>WCB-wo</t>
  </si>
  <si>
    <t>W Overlook</t>
  </si>
  <si>
    <t>WCBess</t>
  </si>
  <si>
    <t>E Stub Start</t>
  </si>
  <si>
    <t>E Overlook Stub Start</t>
  </si>
  <si>
    <t>WCB-Eo</t>
  </si>
  <si>
    <t>E Overlook</t>
  </si>
  <si>
    <t>WCBystub</t>
  </si>
  <si>
    <t>39 31.659</t>
  </si>
  <si>
    <t>TH stub Yosemite</t>
  </si>
  <si>
    <t>Trail to Yosemite Trailhead</t>
  </si>
  <si>
    <t>WCByth</t>
  </si>
  <si>
    <t>WCBgve</t>
  </si>
  <si>
    <t>Concrete paths</t>
  </si>
  <si>
    <t>HCcr</t>
  </si>
  <si>
    <t>Happy Canyon  Trail</t>
  </si>
  <si>
    <t>C47 opt spur</t>
  </si>
  <si>
    <t>Optional spur from NW trail corner to C470 Tr</t>
  </si>
  <si>
    <t>NGc47e</t>
  </si>
  <si>
    <t>NGc47w</t>
  </si>
  <si>
    <t>Ngspur</t>
  </si>
  <si>
    <t>C47 Tr W</t>
  </si>
  <si>
    <t>W connection to C470 Tr</t>
  </si>
  <si>
    <t>Spur on NW corner to C470 Tr</t>
  </si>
  <si>
    <t>HC Tr short</t>
  </si>
  <si>
    <t>Happy Canyon Tr - short now</t>
  </si>
  <si>
    <t>C47-hc</t>
  </si>
  <si>
    <t>Woodmar Square Park</t>
  </si>
  <si>
    <t>39 36.089</t>
  </si>
  <si>
    <t>-105  4.370</t>
  </si>
  <si>
    <t>Pierce St N</t>
  </si>
  <si>
    <t>Head S on Pierce St</t>
  </si>
  <si>
    <t>End of Loop at Kentucky Cr Tr</t>
  </si>
  <si>
    <t>Red Rocks Dakota Hogback Morrison Slide Trails</t>
  </si>
  <si>
    <t>Valley View Trail</t>
  </si>
  <si>
    <t>Bigger parking area - end spur - backtrack</t>
  </si>
  <si>
    <t>End spur - backtrack</t>
  </si>
  <si>
    <t>Optional spur to Bigger parking area</t>
  </si>
  <si>
    <t>RDSrrl</t>
  </si>
  <si>
    <t>39 40.218</t>
  </si>
  <si>
    <t>-105 11.762</t>
  </si>
  <si>
    <t>-105 12.206</t>
  </si>
  <si>
    <t>RedRocksLoop</t>
  </si>
  <si>
    <t>Red Rocks Loop Rd - use shoulder E</t>
  </si>
  <si>
    <r>
      <t>Englewood</t>
    </r>
    <r>
      <rPr>
        <sz val="10"/>
        <rFont val="Arial"/>
        <family val="2"/>
      </rPr>
      <t xml:space="preserve"> - 8340 S Valley Hi - </t>
    </r>
    <r>
      <rPr>
        <b/>
        <sz val="10"/>
        <color indexed="10"/>
        <rFont val="Arial"/>
        <family val="2"/>
      </rPr>
      <t>Light Rail</t>
    </r>
  </si>
  <si>
    <r>
      <t>Boulder</t>
    </r>
    <r>
      <rPr>
        <sz val="10"/>
        <rFont val="Arial"/>
        <family val="2"/>
      </rPr>
      <t xml:space="preserve"> - Church of Nazarene - 300 S Broadway</t>
    </r>
  </si>
  <si>
    <r>
      <t>Westminster</t>
    </r>
    <r>
      <rPr>
        <sz val="10"/>
        <rFont val="Arial"/>
        <family val="2"/>
      </rPr>
      <t xml:space="preserve"> - US 36 &amp; Church Ranch Rd</t>
    </r>
  </si>
  <si>
    <t>39 33.060</t>
  </si>
  <si>
    <t>-104 53.406</t>
  </si>
  <si>
    <t>Willow Cr Lone Tree Tr in Sweetwater Park</t>
  </si>
  <si>
    <r>
      <t>WLT Tr in Sweetwater Park (</t>
    </r>
    <r>
      <rPr>
        <b/>
        <sz val="10"/>
        <color indexed="47"/>
        <rFont val="Arial"/>
        <family val="2"/>
      </rPr>
      <t>VT-wlt</t>
    </r>
    <r>
      <rPr>
        <sz val="10"/>
        <rFont val="Arial"/>
        <family val="2"/>
      </rPr>
      <t>)</t>
    </r>
  </si>
  <si>
    <t>End of Track - Cougar Run Park</t>
  </si>
  <si>
    <t>39 33.003</t>
  </si>
  <si>
    <t>WCB Tr S go N</t>
  </si>
  <si>
    <t>VT-wlt</t>
  </si>
  <si>
    <t>VT-wcbs</t>
  </si>
  <si>
    <t>VT-wcbn</t>
  </si>
  <si>
    <t>39 33.085</t>
  </si>
  <si>
    <t>-104 54.262</t>
  </si>
  <si>
    <t>-104 54.211</t>
  </si>
  <si>
    <t>WCB Tr N go W</t>
  </si>
  <si>
    <t>WildcatBluffs N junction - Go W</t>
  </si>
  <si>
    <t>WildcatBluffs S junction - share N</t>
  </si>
  <si>
    <t>VT-crp</t>
  </si>
  <si>
    <t>Vista trail</t>
  </si>
  <si>
    <t>39 33.084</t>
  </si>
  <si>
    <t>-104 54.494</t>
  </si>
  <si>
    <t>Trail is gravel from start to here - go S</t>
  </si>
  <si>
    <t>Gravel E go S</t>
  </si>
  <si>
    <t>VTdirt</t>
  </si>
  <si>
    <t>39 32.985</t>
  </si>
  <si>
    <t>-104 54.619</t>
  </si>
  <si>
    <t>Cross Quebec</t>
  </si>
  <si>
    <t>Cross Quebec to continue trail</t>
  </si>
  <si>
    <t>VTquebec</t>
  </si>
  <si>
    <t>VT-pal</t>
  </si>
  <si>
    <t>39 32.973</t>
  </si>
  <si>
    <t>-104 54.832</t>
  </si>
  <si>
    <t>Princeton Ashburn Ln</t>
  </si>
  <si>
    <t>Princeton &amp; Ashburn Ln - Go N</t>
  </si>
  <si>
    <t>VT-tr</t>
  </si>
  <si>
    <t>39 33.015</t>
  </si>
  <si>
    <t>-104 54.836</t>
  </si>
  <si>
    <t>Trail resumes</t>
  </si>
  <si>
    <t>Trail resumes W off Princeton</t>
  </si>
  <si>
    <t>VT-cre</t>
  </si>
  <si>
    <t>39 33.051</t>
  </si>
  <si>
    <t>-104 55.079</t>
  </si>
  <si>
    <t>CR Tr E go W</t>
  </si>
  <si>
    <t>Cheese Ranch Tr E junction - share W</t>
  </si>
  <si>
    <t>VT-crw</t>
  </si>
  <si>
    <t>39 32.987</t>
  </si>
  <si>
    <t>-104 55.177</t>
  </si>
  <si>
    <t>CR Tr W go W</t>
  </si>
  <si>
    <t>End Cheese Ranch Tr share - go W</t>
  </si>
  <si>
    <t>VT-bdme</t>
  </si>
  <si>
    <t>-104 55.844</t>
  </si>
  <si>
    <t>BDM Tr E go W</t>
  </si>
  <si>
    <t>Share BigDryMid Tr W</t>
  </si>
  <si>
    <t>VT-pra</t>
  </si>
  <si>
    <t>-104 56.523</t>
  </si>
  <si>
    <t>Use Crosswalk</t>
  </si>
  <si>
    <r>
      <t>Conifer</t>
    </r>
    <r>
      <rPr>
        <sz val="10"/>
        <rFont val="Arial"/>
        <family val="2"/>
      </rPr>
      <t xml:space="preserve"> - US 285 &amp; Mountain View - Journey Community Church</t>
    </r>
  </si>
  <si>
    <t>B-NL</t>
  </si>
  <si>
    <t>39 57.749</t>
  </si>
  <si>
    <t>-105 30.789</t>
  </si>
  <si>
    <t>B-NMH</t>
  </si>
  <si>
    <t>B-NW119</t>
  </si>
  <si>
    <t>B-NW287</t>
  </si>
  <si>
    <t>B-OS</t>
  </si>
  <si>
    <t>B-OTA</t>
  </si>
  <si>
    <t>B-OY</t>
  </si>
  <si>
    <t>B-PH</t>
  </si>
  <si>
    <t>B-PJ</t>
  </si>
  <si>
    <t>B-PK</t>
  </si>
  <si>
    <t>B-PY</t>
  </si>
  <si>
    <t>39 27.426</t>
  </si>
  <si>
    <t>-104 45.384</t>
  </si>
  <si>
    <t>B-RP</t>
  </si>
  <si>
    <t>B-SHC</t>
  </si>
  <si>
    <t>-104 44.735</t>
  </si>
  <si>
    <t>SmokyHill Picadilly</t>
  </si>
  <si>
    <r>
      <t xml:space="preserve">Aurora - </t>
    </r>
    <r>
      <rPr>
        <sz val="10"/>
        <rFont val="Arial"/>
        <family val="2"/>
      </rPr>
      <t>Smokey Hill &amp; Pically NW</t>
    </r>
  </si>
  <si>
    <t>B-SL</t>
  </si>
  <si>
    <t>B-SM</t>
  </si>
  <si>
    <t>B-SP</t>
  </si>
  <si>
    <t>B-STS</t>
  </si>
  <si>
    <t>B-TF</t>
  </si>
  <si>
    <t>B-TM</t>
  </si>
  <si>
    <t>B-TMT</t>
  </si>
  <si>
    <t>B-TN</t>
  </si>
  <si>
    <t>B-UD</t>
  </si>
  <si>
    <t>B-WC</t>
  </si>
  <si>
    <t>B-WGR</t>
  </si>
  <si>
    <t>B-WH</t>
  </si>
  <si>
    <t>B-WR</t>
  </si>
  <si>
    <t>B-YALE</t>
  </si>
  <si>
    <t>Yale Station</t>
  </si>
  <si>
    <r>
      <t>Denver</t>
    </r>
    <r>
      <rPr>
        <sz val="10"/>
        <rFont val="Arial"/>
        <family val="2"/>
      </rPr>
      <t xml:space="preserve"> - 450 S Bannock   </t>
    </r>
    <r>
      <rPr>
        <b/>
        <sz val="10"/>
        <color indexed="10"/>
        <rFont val="Arial"/>
        <family val="2"/>
      </rPr>
      <t>See Alameda Station</t>
    </r>
  </si>
  <si>
    <r>
      <t>Denver</t>
    </r>
    <r>
      <rPr>
        <sz val="10"/>
        <rFont val="Arial"/>
        <family val="2"/>
      </rPr>
      <t xml:space="preserve"> 901 S Broadway - </t>
    </r>
    <r>
      <rPr>
        <b/>
        <sz val="10"/>
        <color indexed="10"/>
        <rFont val="Arial"/>
        <family val="2"/>
      </rPr>
      <t>Light Rail</t>
    </r>
  </si>
  <si>
    <t>End of trail section, follow Dalton Trail either direction (loop off Venneford)</t>
  </si>
  <si>
    <t>WetCatTrail E towards Cat Trail park</t>
  </si>
  <si>
    <t>HCCoth</t>
  </si>
  <si>
    <t>Orchard Road Trail Head</t>
  </si>
  <si>
    <t>39 36.578</t>
  </si>
  <si>
    <t>Orchard Rd TH</t>
  </si>
  <si>
    <t>Overland HS</t>
  </si>
  <si>
    <t>Overland High School</t>
  </si>
  <si>
    <t>39 40.062</t>
  </si>
  <si>
    <t>DLGssb</t>
  </si>
  <si>
    <t>DLG-kc</t>
  </si>
  <si>
    <t>DLGloop</t>
  </si>
  <si>
    <t>DLGcmt</t>
  </si>
  <si>
    <t>Tr back DLGssb</t>
  </si>
  <si>
    <t>Trail back along Coal Mine to DLGssb</t>
  </si>
  <si>
    <t>DLGysn</t>
  </si>
  <si>
    <t>DLGyss</t>
  </si>
  <si>
    <t>DLGkpys</t>
  </si>
  <si>
    <t>DLGkpyn</t>
  </si>
  <si>
    <t>DLG-wp</t>
  </si>
  <si>
    <t>DLGkpym</t>
  </si>
  <si>
    <t>DLGcce</t>
  </si>
  <si>
    <t>DLGwsp</t>
  </si>
  <si>
    <t>DLG-pn</t>
  </si>
  <si>
    <t>Lavendar</t>
  </si>
  <si>
    <t>Dutch Cr Lilly Gulch Trail</t>
  </si>
  <si>
    <t xml:space="preserve">Diamond K Tr, Grandview Tr, W Fork Tr
</t>
  </si>
  <si>
    <t>COLdlg</t>
  </si>
  <si>
    <t>DLG Tr</t>
  </si>
  <si>
    <t>Dutch Cr - Lily Gulch Tr starts W here</t>
  </si>
  <si>
    <t>Easy - Nothing steep</t>
  </si>
  <si>
    <r>
      <t>Mathews/Winters Park Trail head (</t>
    </r>
    <r>
      <rPr>
        <b/>
        <sz val="10"/>
        <color indexed="12"/>
        <rFont val="Arial"/>
        <family val="2"/>
      </rPr>
      <t>RDSmwp</t>
    </r>
    <r>
      <rPr>
        <sz val="10"/>
        <rFont val="Arial"/>
        <family val="2"/>
      </rPr>
      <t>)</t>
    </r>
  </si>
  <si>
    <r>
      <t>Mathews/Winters Park - Trail head (</t>
    </r>
    <r>
      <rPr>
        <b/>
        <sz val="10"/>
        <color indexed="12"/>
        <rFont val="Arial"/>
        <family val="2"/>
      </rPr>
      <t>RDSmwp</t>
    </r>
    <r>
      <rPr>
        <sz val="10"/>
        <rFont val="Arial"/>
        <family val="2"/>
      </rPr>
      <t>)</t>
    </r>
  </si>
  <si>
    <t>Valley View trail (S Valley Park)</t>
  </si>
  <si>
    <t>Follows Valley View trail starting at C470 at Ken Caryl Rd</t>
  </si>
  <si>
    <t>VV-c47</t>
  </si>
  <si>
    <t>39 34.713</t>
  </si>
  <si>
    <t>-105 08.439</t>
  </si>
  <si>
    <t>C470 Ken Caryl</t>
  </si>
  <si>
    <t>C470 Tr at Ken Caryl Rd</t>
  </si>
  <si>
    <t>VV-cjn</t>
  </si>
  <si>
    <t>39 34.628</t>
  </si>
  <si>
    <t>-105 08.852</t>
  </si>
  <si>
    <t>CJ Tr N</t>
  </si>
  <si>
    <t>Cathy Johnson Trail Crosses to N</t>
  </si>
  <si>
    <t>VV-cjs</t>
  </si>
  <si>
    <t>39 34.552</t>
  </si>
  <si>
    <t>-105 08.895</t>
  </si>
  <si>
    <t>CJ Tr S</t>
  </si>
  <si>
    <t>Cathy Johnson Trail Crosses to S</t>
  </si>
  <si>
    <t>VV-csn</t>
  </si>
  <si>
    <t>39 34.099</t>
  </si>
  <si>
    <t>-105 09.195</t>
  </si>
  <si>
    <t>39 39.823</t>
  </si>
  <si>
    <t>Rooney Rd Tr Hd</t>
  </si>
  <si>
    <t>39 41.742</t>
  </si>
  <si>
    <t>Westerly Spillway Tr Eastbound</t>
  </si>
  <si>
    <t>Trails</t>
  </si>
  <si>
    <t>Note that bikes are not allowed on the E side of the creek just south of the confluence - Pedestrians only!</t>
  </si>
  <si>
    <t>Way
Points</t>
  </si>
  <si>
    <r>
      <t xml:space="preserve">Follows Happy Canyon Trail from C470 North to Cherry Cr S trail just N of Broncos Parkway
</t>
    </r>
    <r>
      <rPr>
        <b/>
        <i/>
        <sz val="10"/>
        <rFont val="Arial"/>
        <family val="2"/>
      </rPr>
      <t>Trail is actually 2 disjoint sections!</t>
    </r>
    <r>
      <rPr>
        <i/>
        <sz val="10"/>
        <rFont val="Arial"/>
        <family val="2"/>
      </rPr>
      <t xml:space="preserve"> (awaiting a bridge and connecting trails).</t>
    </r>
  </si>
  <si>
    <t>Baldwin Gulch Trail</t>
  </si>
  <si>
    <t>Not
mapped
yet</t>
  </si>
  <si>
    <t>CCS-js</t>
  </si>
  <si>
    <t>39 35.762</t>
  </si>
  <si>
    <t>-104 49.289</t>
  </si>
  <si>
    <t>Jordan Rd S</t>
  </si>
  <si>
    <t>Xenon Ct switch</t>
  </si>
  <si>
    <t>Xenon Ct - switch sides</t>
  </si>
  <si>
    <t>39 41.374</t>
  </si>
  <si>
    <t>GME Tr TH PP</t>
  </si>
  <si>
    <t>39 42.577</t>
  </si>
  <si>
    <t>Hayden Green Mtn Tr via connector not shown</t>
  </si>
  <si>
    <t>Trail to E - goes off mtn</t>
  </si>
  <si>
    <t>Cherry Cr N trail (loop) Parking PP</t>
  </si>
  <si>
    <t>CCSpcs</t>
  </si>
  <si>
    <t>Exit Prk Go W</t>
  </si>
  <si>
    <t>CCScpk</t>
  </si>
  <si>
    <t>Parking off Cottonwood Dr</t>
  </si>
  <si>
    <t>CCSpwn</t>
  </si>
  <si>
    <t xml:space="preserve"> -105  9.874</t>
  </si>
  <si>
    <t>Exposition Dr Tr</t>
  </si>
  <si>
    <t>Access to Exposition Dr</t>
  </si>
  <si>
    <t>GMEexs</t>
  </si>
  <si>
    <t>39 42.236</t>
  </si>
  <si>
    <t xml:space="preserve"> -105  9.805</t>
  </si>
  <si>
    <t>Gold Smith Ham</t>
  </si>
  <si>
    <t>Green Mtn E</t>
  </si>
  <si>
    <t>Wet Cat Trail</t>
  </si>
  <si>
    <t>http://www.B-denver.com/AlphabeticalList.shtml</t>
  </si>
  <si>
    <t>B-66</t>
  </si>
  <si>
    <t>B-104REV</t>
  </si>
  <si>
    <t>B-104W</t>
  </si>
  <si>
    <t>B-287-21</t>
  </si>
  <si>
    <t>B-30D</t>
  </si>
  <si>
    <t>B-39TM</t>
  </si>
  <si>
    <t>39 59.146</t>
  </si>
  <si>
    <t>-105 14.888</t>
  </si>
  <si>
    <t>39th &amp; Table Mesa</t>
  </si>
  <si>
    <r>
      <t xml:space="preserve">Boulder - </t>
    </r>
    <r>
      <rPr>
        <sz val="10"/>
        <rFont val="Arial"/>
        <family val="2"/>
      </rPr>
      <t>Church lot S side</t>
    </r>
  </si>
  <si>
    <t>B-AB</t>
  </si>
  <si>
    <t>B-AH</t>
  </si>
  <si>
    <t>B-AP</t>
  </si>
  <si>
    <t>B-AS</t>
  </si>
  <si>
    <t>B-AVC</t>
  </si>
  <si>
    <t>B-B70</t>
  </si>
  <si>
    <t>B-BB</t>
  </si>
  <si>
    <r>
      <t>Boulder</t>
    </r>
    <r>
      <rPr>
        <sz val="10"/>
        <rFont val="Arial"/>
        <family val="2"/>
      </rPr>
      <t xml:space="preserve"> - 27th Way &amp; Broadway</t>
    </r>
  </si>
  <si>
    <t>B-BF</t>
  </si>
  <si>
    <t>Wadsworth Arista</t>
  </si>
  <si>
    <t>B-BG</t>
  </si>
  <si>
    <t>B-BM</t>
  </si>
  <si>
    <t>B-BP</t>
  </si>
  <si>
    <t>B-BS</t>
  </si>
  <si>
    <t>B-BWS</t>
  </si>
  <si>
    <t>39 42.088</t>
  </si>
  <si>
    <t>-104 59.277</t>
  </si>
  <si>
    <t>Brdwy I25 Sta</t>
  </si>
  <si>
    <t>B-C4U</t>
  </si>
  <si>
    <t>B-CC</t>
  </si>
  <si>
    <t>B-CCC</t>
  </si>
  <si>
    <t>B-CLS</t>
  </si>
  <si>
    <t>B-CN</t>
  </si>
  <si>
    <t>B-CPS</t>
  </si>
  <si>
    <t>39 42.494</t>
  </si>
  <si>
    <t>-104 49.099</t>
  </si>
  <si>
    <t>CentrePoint Sable</t>
  </si>
  <si>
    <r>
      <t xml:space="preserve">Aurora - </t>
    </r>
    <r>
      <rPr>
        <sz val="10"/>
        <rFont val="Arial"/>
        <family val="2"/>
      </rPr>
      <t>E of Sable S of Alameda</t>
    </r>
  </si>
  <si>
    <t>B-CR</t>
  </si>
  <si>
    <t>B-CS</t>
  </si>
  <si>
    <t>B-CSTA</t>
  </si>
  <si>
    <t>39 40.768</t>
  </si>
  <si>
    <t>-105 56.267</t>
  </si>
  <si>
    <t>I25 &amp; Evans</t>
  </si>
  <si>
    <r>
      <t xml:space="preserve">Denver - </t>
    </r>
    <r>
      <rPr>
        <sz val="10"/>
        <rFont val="Arial"/>
        <family val="2"/>
      </rPr>
      <t>N of Evans &amp; W of I25</t>
    </r>
  </si>
  <si>
    <t>B-CY</t>
  </si>
  <si>
    <t>B-DCS</t>
  </si>
  <si>
    <t>B-DS</t>
  </si>
  <si>
    <t>B-EDS</t>
  </si>
  <si>
    <t>B-EFI</t>
  </si>
  <si>
    <t>B-EG</t>
  </si>
  <si>
    <t>39 38.329</t>
  </si>
  <si>
    <t>-105 19.918</t>
  </si>
  <si>
    <t>B-ER</t>
  </si>
  <si>
    <t>B-ES</t>
  </si>
  <si>
    <t>B-EWS</t>
  </si>
  <si>
    <t>B-FH</t>
  </si>
  <si>
    <r>
      <t>Boulder</t>
    </r>
    <r>
      <rPr>
        <sz val="10"/>
        <rFont val="Arial"/>
        <family val="2"/>
      </rPr>
      <t xml:space="preserve"> - Foothills Pkwy &amp; Perl SE - Not on RTD site</t>
    </r>
  </si>
  <si>
    <t>B-GP</t>
  </si>
  <si>
    <t>39 42.660</t>
  </si>
  <si>
    <t>-105 17.643</t>
  </si>
  <si>
    <t>B-HR</t>
  </si>
  <si>
    <t>B-KC</t>
  </si>
  <si>
    <t>B-LAS</t>
  </si>
  <si>
    <t>B-LCC</t>
  </si>
  <si>
    <t>39 38.309</t>
  </si>
  <si>
    <t>-105 19.353</t>
  </si>
  <si>
    <t>B-LD</t>
  </si>
  <si>
    <t>40  8.962</t>
  </si>
  <si>
    <t>-105  6.176</t>
  </si>
  <si>
    <t>B-LDS</t>
  </si>
  <si>
    <t>B-LF</t>
  </si>
  <si>
    <t>B-LJR</t>
  </si>
  <si>
    <t>B-LMR</t>
  </si>
  <si>
    <t>B-LY</t>
  </si>
  <si>
    <t>40 13.427</t>
  </si>
  <si>
    <t>-105 16.208</t>
  </si>
  <si>
    <t>B-MB</t>
  </si>
  <si>
    <t>B-MJP</t>
  </si>
  <si>
    <r>
      <t>Morrison</t>
    </r>
    <r>
      <rPr>
        <sz val="10"/>
        <rFont val="Arial"/>
        <family val="2"/>
      </rPr>
      <t xml:space="preserve"> - I70 &amp; 26 - 3 Lots (2 N of I70, 1 S) - not on site</t>
    </r>
  </si>
  <si>
    <t>B-Mor</t>
  </si>
  <si>
    <t>B-MV</t>
  </si>
  <si>
    <t>PRSloop</t>
  </si>
  <si>
    <t>End of track</t>
  </si>
  <si>
    <t>C470 Tr N</t>
  </si>
  <si>
    <t>39 33.975</t>
  </si>
  <si>
    <t>-105  2.611</t>
  </si>
  <si>
    <t>PRSspp</t>
  </si>
  <si>
    <t>SPlatte Prk RR</t>
  </si>
  <si>
    <t>C470 Tr N junction - cross bridge to S</t>
  </si>
  <si>
    <t>PRSc470s</t>
  </si>
  <si>
    <t>PRSc470n</t>
  </si>
  <si>
    <t>39 33.916</t>
  </si>
  <si>
    <t>-105  2.573</t>
  </si>
  <si>
    <t>C470 TR S</t>
  </si>
  <si>
    <t>C470 Tr S junction - Head W</t>
  </si>
  <si>
    <t>PRScwg</t>
  </si>
  <si>
    <t>Cottonwood Grove</t>
  </si>
  <si>
    <t>Dog Training area, Parking</t>
  </si>
  <si>
    <t>39 33.682</t>
  </si>
  <si>
    <t>-105  4.073</t>
  </si>
  <si>
    <t>Chatfield reservoir loop start/end - track is CCW</t>
  </si>
  <si>
    <t>PRSspur</t>
  </si>
  <si>
    <t>Spur to C470 Tr</t>
  </si>
  <si>
    <t>Spur to C470 Trail</t>
  </si>
  <si>
    <t>PRSc470w</t>
  </si>
  <si>
    <t>39 33.540</t>
  </si>
  <si>
    <t>-105  4.510</t>
  </si>
  <si>
    <t>C470 Tr (West) - not in route</t>
  </si>
  <si>
    <t>Chatfield Loop</t>
  </si>
  <si>
    <t>PRSdol</t>
  </si>
  <si>
    <t>39 33.287</t>
  </si>
  <si>
    <t>-105  2.907</t>
  </si>
  <si>
    <t>Overlook loop</t>
  </si>
  <si>
    <t>Overlook area with benches Hard surface W on dam</t>
  </si>
  <si>
    <r>
      <t>R</t>
    </r>
    <r>
      <rPr>
        <b/>
        <sz val="10"/>
        <color indexed="10"/>
        <rFont val="Arial"/>
        <family val="2"/>
      </rPr>
      <t>*</t>
    </r>
    <r>
      <rPr>
        <b/>
        <sz val="10"/>
        <rFont val="Arial"/>
        <family val="2"/>
      </rPr>
      <t>pc</t>
    </r>
  </si>
  <si>
    <r>
      <t xml:space="preserve">Wide Concrete - some soft surface E of Plum Cr (near </t>
    </r>
    <r>
      <rPr>
        <b/>
        <sz val="10"/>
        <color indexed="11"/>
        <rFont val="Arial"/>
        <family val="2"/>
      </rPr>
      <t>PRScet</t>
    </r>
    <r>
      <rPr>
        <sz val="10"/>
        <rFont val="Arial"/>
        <family val="2"/>
      </rPr>
      <t>)</t>
    </r>
  </si>
  <si>
    <t>Speed limit is 15 MPH on trail.  Well marked trail. - Steep dirt near Dam Tr</t>
  </si>
  <si>
    <r>
      <t>Highline Canal trail comes within 40 yards @</t>
    </r>
    <r>
      <rPr>
        <sz val="10"/>
        <color indexed="11"/>
        <rFont val="Arial"/>
        <family val="2"/>
      </rPr>
      <t xml:space="preserve"> </t>
    </r>
    <r>
      <rPr>
        <b/>
        <sz val="10"/>
        <color indexed="11"/>
        <rFont val="Arial"/>
        <family val="2"/>
      </rPr>
      <t>PRSdamt</t>
    </r>
    <r>
      <rPr>
        <sz val="10"/>
        <rFont val="Arial"/>
        <family val="2"/>
      </rPr>
      <t xml:space="preserve"> and end of trail S from </t>
    </r>
    <r>
      <rPr>
        <b/>
        <sz val="10"/>
        <color indexed="11"/>
        <rFont val="Arial"/>
        <family val="2"/>
      </rPr>
      <t>PRScet</t>
    </r>
    <r>
      <rPr>
        <sz val="10"/>
        <rFont val="Arial"/>
        <family val="2"/>
      </rPr>
      <t xml:space="preserve"> (No official connections at these points)
Trail connections from highline canal on E side are under negotiations/planning</t>
    </r>
  </si>
  <si>
    <t>Johnson Habitat Park, Boy Scout training, Dog Park.  For Sanderson Gulch Tr: Stay W of River, follow S Platte R Drive about 800 feet</t>
  </si>
  <si>
    <t>Chatfield State Park W entrance -  No fee to trail users</t>
  </si>
  <si>
    <t>HCWpond</t>
  </si>
  <si>
    <t>39 33.733</t>
  </si>
  <si>
    <t>-105  1.410</t>
  </si>
  <si>
    <t>RR Pond</t>
  </si>
  <si>
    <r>
      <t>Speed limit on trail is 20 MPH, trail really snakes around.</t>
    </r>
    <r>
      <rPr>
        <sz val="10"/>
        <rFont val="Arial"/>
        <family val="2"/>
      </rPr>
      <t xml:space="preserve">
Highline Canal Trail was split into 3 sections to allow for common GPS limitations</t>
    </r>
  </si>
  <si>
    <t>Trail comes to within about 40 yards of Chatfield trails twice, but no official connection. Am told they are still negotiating……</t>
  </si>
  <si>
    <t>Sad that after all there years, there is no official trail connection from the trail along highway 85 to trail in park and other Chatfield trails.</t>
  </si>
  <si>
    <t>-105  2.767</t>
  </si>
  <si>
    <t>C47prsn</t>
  </si>
  <si>
    <t>PRS Tr N</t>
  </si>
  <si>
    <t>PRS Tr S</t>
  </si>
  <si>
    <t>Platte River S Tr W spur - Continue E</t>
  </si>
  <si>
    <t>Platte River S Tr N junction - S on bridge</t>
  </si>
  <si>
    <t>Platte River S Tr - E junction - continue E</t>
  </si>
  <si>
    <t>SR-m</t>
  </si>
  <si>
    <t>-104 41.257</t>
  </si>
  <si>
    <t>Middlebrook S</t>
  </si>
  <si>
    <t>Head N Then W &amp; SW to next point</t>
  </si>
  <si>
    <t>See SR-2tw</t>
  </si>
  <si>
    <t>-104 59.550</t>
  </si>
  <si>
    <t>Evans Sta</t>
  </si>
  <si>
    <t>RTD-OS</t>
  </si>
  <si>
    <t>Orchard Sta</t>
  </si>
  <si>
    <t>LakewoodSloan</t>
  </si>
  <si>
    <t>HighlineCNTR</t>
  </si>
  <si>
    <t>SpringFootDad</t>
  </si>
  <si>
    <t>Newlin Gulch Trails with connecting links</t>
  </si>
  <si>
    <t>ParkerW</t>
  </si>
  <si>
    <t>PW</t>
  </si>
  <si>
    <t>NG-ccn</t>
  </si>
  <si>
    <t>CCN S Tr N</t>
  </si>
  <si>
    <t>Via  Go S</t>
  </si>
  <si>
    <t>Via, Trail heads South from here</t>
  </si>
  <si>
    <t>39 30.076</t>
  </si>
  <si>
    <t>-104 42.389</t>
  </si>
  <si>
    <t>39 30.452</t>
  </si>
  <si>
    <t>-104 42.520</t>
  </si>
  <si>
    <t>End Paved Tr</t>
  </si>
  <si>
    <t>End Paved trail (retrace to this point then West)</t>
  </si>
  <si>
    <t>39 30.882</t>
  </si>
  <si>
    <t>-104 43.966</t>
  </si>
  <si>
    <t>.5 Mi Tr S</t>
  </si>
  <si>
    <t>Trail S from here dumps onto streets, powerline after .5 mi</t>
  </si>
  <si>
    <t>SGT270</t>
  </si>
  <si>
    <t>39 31.036</t>
  </si>
  <si>
    <t>-104 44.728</t>
  </si>
  <si>
    <t>270 CCW to Tr</t>
  </si>
  <si>
    <t>270 degree turn CCW to Trail heading S</t>
  </si>
  <si>
    <t>39 30.577</t>
  </si>
  <si>
    <t>-104 45.173</t>
  </si>
  <si>
    <t>Go South</t>
  </si>
  <si>
    <t>Go South On Tallman Gulch Trail</t>
  </si>
  <si>
    <t>39 30.370</t>
  </si>
  <si>
    <t>-104 45.265</t>
  </si>
  <si>
    <t>Iron Horse Elem</t>
  </si>
  <si>
    <t>Iron Horse Elementary School</t>
  </si>
  <si>
    <t>39 30.775</t>
  </si>
  <si>
    <t>-104 45.056</t>
  </si>
  <si>
    <t>Rowley Downs Tr</t>
  </si>
  <si>
    <t>Rowley Downs Tr (packed gravel, heads SE to Tallman Dr)</t>
  </si>
  <si>
    <t>39 30.972</t>
  </si>
  <si>
    <t>-104 45.066</t>
  </si>
  <si>
    <t>Tallman Gulch St</t>
  </si>
  <si>
    <t>-104 42.517</t>
  </si>
  <si>
    <t>EOT S Coolidge Way</t>
  </si>
  <si>
    <t>End of trail in this drainage - S Coolidge Way</t>
  </si>
  <si>
    <t>PCSccs</t>
  </si>
  <si>
    <t>PCSfc</t>
  </si>
  <si>
    <t>PCSpch</t>
  </si>
  <si>
    <t>PCSft</t>
  </si>
  <si>
    <t>Then follows Piney Cr to C470, where it then follows Sampson Gulch Cr for a while and rambles over trails in the area.</t>
  </si>
  <si>
    <t>Concrete with sidewalk section along Quincy &amp; Flanders, short street section near start.</t>
  </si>
  <si>
    <t>Smokey Hill Rd &amp; Versailles</t>
  </si>
  <si>
    <t>Tr Starts here</t>
  </si>
  <si>
    <t>39 36.956</t>
  </si>
  <si>
    <t>-104 44.396</t>
  </si>
  <si>
    <t>Pioneer Pk</t>
  </si>
  <si>
    <t>39 37.110</t>
  </si>
  <si>
    <t>-104 44.801</t>
  </si>
  <si>
    <t>Trial S goes past Timberline Elementary into private park emptying out near Smokey Hill Rd</t>
  </si>
  <si>
    <t>39 37.744</t>
  </si>
  <si>
    <t>-104 45.428</t>
  </si>
  <si>
    <t>Fox Hill Park</t>
  </si>
  <si>
    <t>39 38.315</t>
  </si>
  <si>
    <t>-104 45.531</t>
  </si>
  <si>
    <r>
      <t>Marina Restroom (</t>
    </r>
    <r>
      <rPr>
        <b/>
        <sz val="10"/>
        <color indexed="20"/>
        <rFont val="Arial"/>
        <family val="2"/>
      </rPr>
      <t>SR-eot</t>
    </r>
    <r>
      <rPr>
        <sz val="10"/>
        <rFont val="Arial"/>
        <family val="2"/>
      </rPr>
      <t>)</t>
    </r>
  </si>
  <si>
    <r>
      <t>End of drainage Tr S Jackson Gap Way (</t>
    </r>
    <r>
      <rPr>
        <b/>
        <sz val="10"/>
        <color indexed="20"/>
        <rFont val="Arial"/>
        <family val="2"/>
      </rPr>
      <t>SR-sot</t>
    </r>
    <r>
      <rPr>
        <sz val="10"/>
        <rFont val="Arial"/>
        <family val="2"/>
      </rPr>
      <t>)</t>
    </r>
  </si>
  <si>
    <t>MUPS / Ridge</t>
  </si>
  <si>
    <t>Mostly concrete trail or sidewalk</t>
  </si>
  <si>
    <t>nough said</t>
  </si>
  <si>
    <t>See Above</t>
  </si>
  <si>
    <t>Tr to W exits to Hilltop Rd thru subdivision</t>
  </si>
  <si>
    <t>Sulphur Gulch Con Tr</t>
  </si>
  <si>
    <r>
      <t>PineyCrSampson Tr  (</t>
    </r>
    <r>
      <rPr>
        <b/>
        <sz val="10"/>
        <color indexed="14"/>
        <rFont val="Arial"/>
        <family val="2"/>
      </rPr>
      <t>TGCpcs</t>
    </r>
    <r>
      <rPr>
        <sz val="10"/>
        <rFont val="Arial"/>
        <family val="2"/>
      </rPr>
      <t>)</t>
    </r>
  </si>
  <si>
    <t>LGS17s</t>
  </si>
  <si>
    <t>LGSslt</t>
  </si>
  <si>
    <t>LGSwbp</t>
  </si>
  <si>
    <t>LGS14h</t>
  </si>
  <si>
    <t>LGSmap</t>
  </si>
  <si>
    <t>39 42.000</t>
  </si>
  <si>
    <t xml:space="preserve"> -105  1.658</t>
  </si>
  <si>
    <t>LittleDryQ</t>
  </si>
  <si>
    <t>C47nge</t>
  </si>
  <si>
    <t>C47ngw</t>
  </si>
  <si>
    <t>-104 48.480</t>
  </si>
  <si>
    <t>NG Tr W</t>
  </si>
  <si>
    <t>NG Tr E</t>
  </si>
  <si>
    <t>Newlin Gulch Tr E junction</t>
  </si>
  <si>
    <t>39 41.138</t>
  </si>
  <si>
    <t>Tiring, often windy - Long noisy grades in and out of basins</t>
  </si>
  <si>
    <t>Newlin Gulch Tr W junction @ Chambers Rd</t>
  </si>
  <si>
    <t>-104 47.622</t>
  </si>
  <si>
    <t>-104 49.406</t>
  </si>
  <si>
    <t>-104 49.942</t>
  </si>
  <si>
    <t>-104 50.877</t>
  </si>
  <si>
    <t>Use Bike Lane Southward</t>
  </si>
  <si>
    <t>SHclbs</t>
  </si>
  <si>
    <t>39 33.961</t>
  </si>
  <si>
    <t>-104 40.376</t>
  </si>
  <si>
    <t>CL Brookstone Pkwy</t>
  </si>
  <si>
    <t>SH-cld</t>
  </si>
  <si>
    <t>39 33.962</t>
  </si>
  <si>
    <t>-104 39.651</t>
  </si>
  <si>
    <t>CL Delbert</t>
  </si>
  <si>
    <t>LeeDadGulch</t>
  </si>
  <si>
    <t>Lee and Dad Clark Gulch Trails with connecting links</t>
  </si>
  <si>
    <t>Split Off</t>
  </si>
  <si>
    <t>Grandview Trail</t>
  </si>
  <si>
    <t>Follows Lee Gultch trail from S. Platte River to C470 trail, then goes thru Dad Clark college using West Fork, Diamond K, Kistler &amp; Grandview trails to Marcy Gulch trail &amp; ends at the Higline Canal Trail near Redstone Park.</t>
  </si>
  <si>
    <t>Mid to Mild  A lot of ups &amp; downs,</t>
  </si>
  <si>
    <t>39 31.932</t>
  </si>
  <si>
    <t>Kistlers Park, Restroom</t>
  </si>
  <si>
    <t xml:space="preserve">Trail Eastern part of Grand View Trail </t>
  </si>
  <si>
    <t>Grand View Tr</t>
  </si>
  <si>
    <t>Grandview Tr W</t>
  </si>
  <si>
    <t>LDGgv</t>
  </si>
  <si>
    <t>39 32.447</t>
  </si>
  <si>
    <t>-104 58.753</t>
  </si>
  <si>
    <t>LDG</t>
  </si>
  <si>
    <t>LDG-pk</t>
  </si>
  <si>
    <t>LDG-ap</t>
  </si>
  <si>
    <t>LDGprs</t>
  </si>
  <si>
    <t>LDGrwp</t>
  </si>
  <si>
    <t>LDGhcw</t>
  </si>
  <si>
    <t>LDG-pp</t>
  </si>
  <si>
    <t>LDGpms</t>
  </si>
  <si>
    <t>LDGwft</t>
  </si>
  <si>
    <t>LDGdce</t>
  </si>
  <si>
    <t>LDGteb</t>
  </si>
  <si>
    <t>LDGdkt</t>
  </si>
  <si>
    <t>LDG-kp</t>
  </si>
  <si>
    <t>LDG-kt</t>
  </si>
  <si>
    <t>LDGgvt</t>
  </si>
  <si>
    <t>Lee Dad Gulch Trail</t>
  </si>
  <si>
    <t>Follows the southern Little Dry Creek from Highline Canal (center) near Orchard Road to Willow Cr trail.  Then Cook Cr trail to it's end at a pipline trail  following it W to the Wildcat powerline Tr.
Then S on that trail to the Grandview Tr, then west to</t>
  </si>
  <si>
    <t>Big Dry Mid</t>
  </si>
  <si>
    <t>BigDryMid</t>
  </si>
  <si>
    <t>BDM</t>
  </si>
  <si>
    <t>WillowLone</t>
  </si>
  <si>
    <t>WLT</t>
  </si>
  <si>
    <t>GrandView</t>
  </si>
  <si>
    <t>GV</t>
  </si>
  <si>
    <t>Vista</t>
  </si>
  <si>
    <t>WildCatBluffs</t>
  </si>
  <si>
    <t>WCB</t>
  </si>
  <si>
    <t>Vista Trail</t>
  </si>
  <si>
    <t>Willow Cr / Lone Tree</t>
  </si>
  <si>
    <t>Wild Cat Bluffs</t>
  </si>
  <si>
    <t>Plymouth Cr Tr, Plymouth Mtn Tr,
Rattlesnake Gulch Tr, Red Mesa Loop Tr</t>
  </si>
  <si>
    <t>Cheese Ranch</t>
  </si>
  <si>
    <t>CR</t>
  </si>
  <si>
    <t>Grand View Trail</t>
  </si>
  <si>
    <r>
      <t>Platte River Trail S &amp; Lee Gulch Trail (</t>
    </r>
    <r>
      <rPr>
        <b/>
        <sz val="10"/>
        <color indexed="12"/>
        <rFont val="Arial"/>
        <family val="2"/>
      </rPr>
      <t>LDGprs</t>
    </r>
    <r>
      <rPr>
        <sz val="10"/>
        <rFont val="Arial"/>
        <family val="2"/>
      </rPr>
      <t>)</t>
    </r>
  </si>
  <si>
    <t>Cross to S side of Bowles to go W</t>
  </si>
  <si>
    <t>COL-ts</t>
  </si>
  <si>
    <t>Trail Starts</t>
  </si>
  <si>
    <t>39 36.567</t>
  </si>
  <si>
    <t>WGS Tr N</t>
  </si>
  <si>
    <t>-104 59.963</t>
  </si>
  <si>
    <t>Big Dry Mid Trail</t>
  </si>
  <si>
    <t>Cheese Ranch Trail</t>
  </si>
  <si>
    <t>Wildcat Bluffs Trail</t>
  </si>
  <si>
    <t>CheeseRanch</t>
  </si>
  <si>
    <t>Cheese Ranch Historic Park Trail</t>
  </si>
  <si>
    <t>Barnum Park S entrance</t>
  </si>
  <si>
    <t>39 57.237</t>
  </si>
  <si>
    <t>-105 13.882</t>
  </si>
  <si>
    <t>Eldorado Springs</t>
  </si>
  <si>
    <r>
      <t>Eldorado Springs</t>
    </r>
    <r>
      <rPr>
        <sz val="10"/>
        <rFont val="Arial"/>
        <family val="2"/>
      </rPr>
      <t xml:space="preserve"> - 93 &amp; CO 170 - </t>
    </r>
    <r>
      <rPr>
        <b/>
        <sz val="10"/>
        <rFont val="Arial"/>
        <family val="2"/>
      </rPr>
      <t>unofficial</t>
    </r>
  </si>
  <si>
    <t>Combination of South suburban Trails: Little Dry Cr, Willow Cr, Vista, Wildcat &amp; Big Dry Cr</t>
  </si>
  <si>
    <t>Follows the southern Little Dry Creek from Highline Canal (center) near Orchard Road to Willow Cr trail.  Then Cook Cr trail to it's end at a pipline trail  following it W to the Wildcat powerline Tr.
Then S on that trail to the Grandview Tr, then west to Big Dry Cr Nature area Tr.  Then W to Colo blvd, North to Big Dry Cr trail folling it to it's next break in the trail at the Highline Canal at Julia DeKovand Park</t>
  </si>
  <si>
    <t>Highline Canal Center</t>
  </si>
  <si>
    <t>Highline Canal West</t>
  </si>
  <si>
    <t>Loop</t>
  </si>
  <si>
    <t>Dirt, concrete, asphalt, on-street bike lanes</t>
  </si>
  <si>
    <t>SaddleRock Rec E</t>
  </si>
  <si>
    <t>Jog S to corner to cross street to get here</t>
  </si>
  <si>
    <t>PCSsd1</t>
  </si>
  <si>
    <t>39 34.305</t>
  </si>
  <si>
    <t>-104 42.583</t>
  </si>
  <si>
    <t>SubDiv Tr SW</t>
  </si>
  <si>
    <t>Short SubDiv Tr heading SW</t>
  </si>
  <si>
    <t>PCSsd2</t>
  </si>
  <si>
    <t>39 34.207</t>
  </si>
  <si>
    <t>-104 42.508</t>
  </si>
  <si>
    <t>Short SubDiv Tr heading N</t>
  </si>
  <si>
    <t>SubDiv Tr N</t>
  </si>
  <si>
    <t>PCSscw</t>
  </si>
  <si>
    <t>39 34.029</t>
  </si>
  <si>
    <t>-104 48.017</t>
  </si>
  <si>
    <t>Diamond K Tr S</t>
  </si>
  <si>
    <t>Diamond K Tr S end - follow</t>
  </si>
  <si>
    <t>39 32.444</t>
  </si>
  <si>
    <t>-104 58.766</t>
  </si>
  <si>
    <t>LDG Tr - EOT</t>
  </si>
  <si>
    <t>LeeDadGulch Trail - End of Track</t>
  </si>
  <si>
    <t>GV-ldg</t>
  </si>
  <si>
    <r>
      <t>Lee Dad Gulch Trail at Kistler Prk (</t>
    </r>
    <r>
      <rPr>
        <b/>
        <sz val="10"/>
        <color indexed="47"/>
        <rFont val="Arial"/>
        <family val="2"/>
      </rPr>
      <t>GV-ldg</t>
    </r>
    <r>
      <rPr>
        <sz val="10"/>
        <rFont val="Arial"/>
        <family val="2"/>
      </rPr>
      <t>)</t>
    </r>
  </si>
  <si>
    <r>
      <t>WildCatBluffs Tr (</t>
    </r>
    <r>
      <rPr>
        <b/>
        <sz val="10"/>
        <color indexed="47"/>
        <rFont val="Arial"/>
        <family val="2"/>
      </rPr>
      <t>GV-wcbe</t>
    </r>
    <r>
      <rPr>
        <sz val="10"/>
        <rFont val="Arial"/>
        <family val="2"/>
      </rPr>
      <t>)</t>
    </r>
  </si>
  <si>
    <t>Relatively Easy - Nothing Steep</t>
  </si>
  <si>
    <t>Wild Cat Bluffs Trail</t>
  </si>
  <si>
    <t>Willow Lone Tree Trail</t>
  </si>
  <si>
    <t>Trail starts at 6th &amp; Wright on S side</t>
  </si>
  <si>
    <t>GME-z</t>
  </si>
  <si>
    <t>39 43.215</t>
  </si>
  <si>
    <t xml:space="preserve"> -105  8.752</t>
  </si>
  <si>
    <t>Zang Go W</t>
  </si>
  <si>
    <t>Zang St, trail continues after jog</t>
  </si>
  <si>
    <t>GMErrc</t>
  </si>
  <si>
    <t>39 43.145</t>
  </si>
  <si>
    <t xml:space="preserve"> -105  8.921</t>
  </si>
  <si>
    <t>Red Rocks CC</t>
  </si>
  <si>
    <t>Red Rocks Community College</t>
  </si>
  <si>
    <t>GME-wt</t>
  </si>
  <si>
    <t>39 42.903</t>
  </si>
  <si>
    <t xml:space="preserve"> -105  8.894</t>
  </si>
  <si>
    <t>Warren Tech</t>
  </si>
  <si>
    <t>Tr continues S of school parking on E side</t>
  </si>
  <si>
    <t>GMEfgt</t>
  </si>
  <si>
    <t xml:space="preserve"> -105  9.897</t>
  </si>
  <si>
    <t>Farigrounds Tr</t>
  </si>
  <si>
    <t>Fair Grounds Tr spur - optional</t>
  </si>
  <si>
    <t>GME-fg</t>
  </si>
  <si>
    <t>39 43.218</t>
  </si>
  <si>
    <t xml:space="preserve"> -105  9.935</t>
  </si>
  <si>
    <t>Jeffco Fairgrnds</t>
  </si>
  <si>
    <t>Jeffco fairgrounds (alt trail start)</t>
  </si>
  <si>
    <t>GMEexn</t>
  </si>
  <si>
    <t>39 42.498</t>
  </si>
  <si>
    <t>Cherry Cr Tr S junction</t>
  </si>
  <si>
    <t>39 36.631</t>
  </si>
  <si>
    <t>Fitness + Skate Pk</t>
  </si>
  <si>
    <t>Fitnes Center</t>
  </si>
  <si>
    <t>Cottonwood Cr, West end of concrete trail
Follow twin Track to street</t>
  </si>
  <si>
    <t>-104 51.315</t>
  </si>
  <si>
    <t>Cherry Cr Trl N</t>
  </si>
  <si>
    <t>Goldsmith Gulch Tr, Hampden Heights Tr, Shriners Tr</t>
  </si>
  <si>
    <t>Grandview E</t>
  </si>
  <si>
    <r>
      <t xml:space="preserve">I made a loop out of this using RTD, still pedalled ~55 miles,
Used 83L to get to Civic Center, then E or Z to Morrison Rd Park &amp; Ride
Watch out for posts in eastern trail sections (some aren't painted and don't stand out).  </t>
    </r>
    <r>
      <rPr>
        <b/>
        <sz val="10"/>
        <color indexed="10"/>
        <rFont val="Arial"/>
        <family val="2"/>
      </rPr>
      <t>OUCH!</t>
    </r>
  </si>
  <si>
    <t>Hayden Green Mtn Tr</t>
  </si>
  <si>
    <t>Modified</t>
  </si>
  <si>
    <t>New</t>
  </si>
  <si>
    <t>Starts in Ramona Park, heading W over I25, Then S to Wetlands Park,
Then up to Highline Canal and then thru Cat Trail Park.</t>
  </si>
  <si>
    <t>DCC</t>
  </si>
  <si>
    <t>DCCget</t>
  </si>
  <si>
    <t>DCC-gd</t>
  </si>
  <si>
    <t>DCC-th</t>
  </si>
  <si>
    <t>DCCmlw</t>
  </si>
  <si>
    <t>DCCpmn</t>
  </si>
  <si>
    <t>DCCbbt</t>
  </si>
  <si>
    <t>DCCpse</t>
  </si>
  <si>
    <t>DCCpst</t>
  </si>
  <si>
    <t>DCCrml</t>
  </si>
  <si>
    <t>DCCpmt</t>
  </si>
  <si>
    <t>DCCpms</t>
  </si>
  <si>
    <t>DCCpcw</t>
  </si>
  <si>
    <t>DCC-ge</t>
  </si>
  <si>
    <t>DCCrmw</t>
  </si>
  <si>
    <t>DCCrms</t>
  </si>
  <si>
    <t>Speed limit 20 MPH on trail. N - watch for livestock on southern sections
Cherry Cr trail is split into North &amp; South sections to allow for GPS limitations.</t>
  </si>
  <si>
    <t>HM83th</t>
  </si>
  <si>
    <t>39 24.556</t>
  </si>
  <si>
    <t>-104 45.758</t>
  </si>
  <si>
    <t>Parking, Porta Potty and covered tables</t>
  </si>
  <si>
    <t>Cherry Cr Tr S junction - share N .3 Mi</t>
  </si>
  <si>
    <t>HMccs</t>
  </si>
  <si>
    <t>HMccn</t>
  </si>
  <si>
    <t>39 24.785</t>
  </si>
  <si>
    <t>-104 46.509</t>
  </si>
  <si>
    <t>CCS Tr N</t>
  </si>
  <si>
    <t>Cherry Cr Tr N junction - Head W</t>
  </si>
  <si>
    <t>HMpvd</t>
  </si>
  <si>
    <t>HMloopW</t>
  </si>
  <si>
    <t>Head S</t>
  </si>
  <si>
    <t>HMvlt</t>
  </si>
  <si>
    <t>Veer Left</t>
  </si>
  <si>
    <t>Veer Left at Tree</t>
  </si>
  <si>
    <t>HM-mm</t>
  </si>
  <si>
    <t>Middle mesa</t>
  </si>
  <si>
    <t>S Mesa Loop point- track follows CCW</t>
  </si>
  <si>
    <t>N Mesa Loop Point - spur to rd</t>
  </si>
  <si>
    <t>Pleasant Valley Dr access
Access to Castle Oaks Dr or 83</t>
  </si>
  <si>
    <t>HM-mse</t>
  </si>
  <si>
    <t>Via near middle of mesa</t>
  </si>
  <si>
    <t>Cherokee Tr E</t>
  </si>
  <si>
    <t>Connections to WetCatTrail</t>
  </si>
  <si>
    <t>Tr restarts on E side of apts - N to C470 Tr</t>
  </si>
  <si>
    <t>-104 47.277</t>
  </si>
  <si>
    <t>C470 Tr  - EOT</t>
  </si>
  <si>
    <r>
      <t>Highline Canal Trail (</t>
    </r>
    <r>
      <rPr>
        <b/>
        <sz val="10"/>
        <color indexed="51"/>
        <rFont val="Arial"/>
        <family val="2"/>
      </rPr>
      <t>NG-470</t>
    </r>
    <r>
      <rPr>
        <sz val="10"/>
        <rFont val="Arial"/>
        <family val="2"/>
      </rPr>
      <t>)</t>
    </r>
  </si>
  <si>
    <r>
      <t>Cherry Cr Tr S &amp; Lee Gulch Trail (</t>
    </r>
    <r>
      <rPr>
        <b/>
        <sz val="10"/>
        <color indexed="51"/>
        <rFont val="Arial"/>
        <family val="2"/>
      </rPr>
      <t>NG-ccn</t>
    </r>
    <r>
      <rPr>
        <sz val="10"/>
        <rFont val="Arial"/>
        <family val="2"/>
      </rPr>
      <t>)</t>
    </r>
  </si>
  <si>
    <t>EOT - C470 Tr .6 Mi S of C470 Tr end</t>
  </si>
  <si>
    <t>HiddenMesa</t>
  </si>
  <si>
    <t>Hidden Mesa Trail</t>
  </si>
  <si>
    <t>Little Dry Cr trail restarts N of Hampden</t>
  </si>
  <si>
    <t>LDQldce</t>
  </si>
  <si>
    <t>39 38.930</t>
  </si>
  <si>
    <t>-104 58.705</t>
  </si>
  <si>
    <t>LDC Tr E</t>
  </si>
  <si>
    <t>Little Dry Cr trail ends Go S on Clarkson
Track uses E side - just dirt in places</t>
  </si>
  <si>
    <t>LDQ-qw</t>
  </si>
  <si>
    <t>39 38.341</t>
  </si>
  <si>
    <t>-104 58.702</t>
  </si>
  <si>
    <t>E on N side Quincy</t>
  </si>
  <si>
    <t>Use asphalt Tr on N side of Quincy</t>
  </si>
  <si>
    <t>LDQ-qu</t>
  </si>
  <si>
    <t>39 38.358</t>
  </si>
  <si>
    <t>-104 57.569</t>
  </si>
  <si>
    <t>S side E of University</t>
  </si>
  <si>
    <r>
      <t>Highline Canal Trail across from Writers Vista Park (</t>
    </r>
    <r>
      <rPr>
        <b/>
        <sz val="10"/>
        <color indexed="16"/>
        <rFont val="Arial"/>
        <family val="2"/>
      </rPr>
      <t>MAThcw</t>
    </r>
    <r>
      <rPr>
        <sz val="10"/>
        <rFont val="Arial"/>
        <family val="2"/>
      </rPr>
      <t>)</t>
    </r>
  </si>
  <si>
    <t>Mild - steepest section at E end.</t>
  </si>
  <si>
    <t>Mostly concrete - wide packed crushers/dirt on E end</t>
  </si>
  <si>
    <t>Railroad spur was used during WWII to store ammunition cars - bench is awesome!</t>
  </si>
  <si>
    <t>Follows Mineral Avenue trail from Platte Canyon Dr to Highline Canal Trail W section across from Writers Vista Park</t>
  </si>
  <si>
    <t>Follows off street trail / bike route along Kipling &amp; Kipling Parkway from C470 N to almost 6th Ave.</t>
  </si>
  <si>
    <t xml:space="preserve">Follows Dutch Creek and Lilly Gulch Trails </t>
  </si>
  <si>
    <t>Coal Mine Ave Tr</t>
  </si>
  <si>
    <t>Track then goes W to end of Westbury park before backtracking downstream to end of track on S Pierce St.</t>
  </si>
  <si>
    <t>Powhaton &amp; Euclid - Tr goes under</t>
  </si>
  <si>
    <t>SR-g2</t>
  </si>
  <si>
    <t>Aurora Reservoir Gate 2 - backtrack to SR-pe</t>
  </si>
  <si>
    <t>See SR-pe</t>
  </si>
  <si>
    <t>Head NW on Powhaton</t>
  </si>
  <si>
    <t>SR-pm</t>
  </si>
  <si>
    <t>Powhaton Millbrook</t>
  </si>
  <si>
    <t>Wheatlands Pky &amp; Langdale -Radome</t>
  </si>
  <si>
    <r>
      <t xml:space="preserve">SE junction of Smoky Hill Tr - Continue across (Becomes Oak Hill Rd)
Head NE on W side - </t>
    </r>
    <r>
      <rPr>
        <sz val="10"/>
        <color indexed="10"/>
        <rFont val="Arial"/>
        <family val="2"/>
      </rPr>
      <t>Parks &amp; red trails are private</t>
    </r>
  </si>
  <si>
    <t>Head W Then N to catch trail</t>
  </si>
  <si>
    <t>39 39.288</t>
  </si>
  <si>
    <t>-104 59.484</t>
  </si>
  <si>
    <t>Go S on W side</t>
  </si>
  <si>
    <t>Cherokee &amp; Englewood Pkwyy Go S on W side</t>
  </si>
  <si>
    <t>39 39.289</t>
  </si>
  <si>
    <t>-105 11.378</t>
  </si>
  <si>
    <t>39 34.714</t>
  </si>
  <si>
    <t>-105 08.440</t>
  </si>
  <si>
    <t>Valley View Tr at Ken Caryl Rd</t>
  </si>
  <si>
    <t>Valley View</t>
  </si>
  <si>
    <t>NG-swm</t>
  </si>
  <si>
    <t>39 32.579</t>
  </si>
  <si>
    <t>Swimmin Area</t>
  </si>
  <si>
    <t>Swim pool - tennis courts</t>
  </si>
  <si>
    <t>NG-chs</t>
  </si>
  <si>
    <t>Chapparal HS</t>
  </si>
  <si>
    <t>Chapparal HS - backtrack to prior point</t>
  </si>
  <si>
    <t>NG-pww</t>
  </si>
  <si>
    <t>39 32.094</t>
  </si>
  <si>
    <t>PW Go E on N</t>
  </si>
  <si>
    <t>PW Tr W Junction - Go E on N side of Lincoln</t>
  </si>
  <si>
    <t>NG-lks</t>
  </si>
  <si>
    <t>39 32.004</t>
  </si>
  <si>
    <t>-104 47.862</t>
  </si>
  <si>
    <t>-104 48.337</t>
  </si>
  <si>
    <t>-104 48.313</t>
  </si>
  <si>
    <t>-104 48.758</t>
  </si>
  <si>
    <t>-104 48.290</t>
  </si>
  <si>
    <t>-104 48.587</t>
  </si>
  <si>
    <t>-104 46.826</t>
  </si>
  <si>
    <t>-102 47.201</t>
  </si>
  <si>
    <t>-104 47.781</t>
  </si>
  <si>
    <t>Lincoln Keystone</t>
  </si>
  <si>
    <t>Lincoln &amp; Keystone - Go S on E side</t>
  </si>
  <si>
    <t>NG-pwm</t>
  </si>
  <si>
    <t>39 31.873</t>
  </si>
  <si>
    <t>-104 47.690</t>
  </si>
  <si>
    <t>PW Tr Mid</t>
  </si>
  <si>
    <t>PW Middle Tr junction - share NE</t>
  </si>
  <si>
    <t>NG-pwe</t>
  </si>
  <si>
    <t>39 31.976</t>
  </si>
  <si>
    <t>-104 47.489</t>
  </si>
  <si>
    <t>PW Tr East</t>
  </si>
  <si>
    <t>PW E Tr Junction - continue E
Sand xrossing to trail that meetes PW Tr further E</t>
  </si>
  <si>
    <t>NG-sla</t>
  </si>
  <si>
    <t>39 32.089</t>
  </si>
  <si>
    <t>-104 47.393</t>
  </si>
  <si>
    <t>School Lincoln Access</t>
  </si>
  <si>
    <t>Access to school &amp; Lincoln Ave</t>
  </si>
  <si>
    <t>NG-dtn</t>
  </si>
  <si>
    <t>39 32.258</t>
  </si>
  <si>
    <t>-104 47.306</t>
  </si>
  <si>
    <t>Dirt Tr N</t>
  </si>
  <si>
    <t>Dirt Tr to N - Go E</t>
  </si>
  <si>
    <t>NG-ccm</t>
  </si>
  <si>
    <t>-104 46.938</t>
  </si>
  <si>
    <t>CCS M Share S</t>
  </si>
  <si>
    <t>CCS Mid Junction - share southward</t>
  </si>
  <si>
    <t>NG-ccs</t>
  </si>
  <si>
    <t>39 32.186</t>
  </si>
  <si>
    <t>-104 47.030</t>
  </si>
  <si>
    <t>CCS S Junction - end share - go W</t>
  </si>
  <si>
    <t>CCS S - Go W</t>
  </si>
  <si>
    <t>NG-lae</t>
  </si>
  <si>
    <t>Goldsmith Gulch &amp; Hampden Heights Trails</t>
  </si>
  <si>
    <t>GoldSmithHam</t>
  </si>
  <si>
    <t>GSH</t>
  </si>
  <si>
    <t>39 37.446</t>
  </si>
  <si>
    <t>Cherry Cr N Tr</t>
  </si>
  <si>
    <t>Bellview Marina</t>
  </si>
  <si>
    <t>PCS</t>
  </si>
  <si>
    <t>Canterbury Pool</t>
  </si>
  <si>
    <t>39 30.650</t>
  </si>
  <si>
    <t>-104 44.767</t>
  </si>
  <si>
    <t xml:space="preserve"> -104 52.787</t>
  </si>
  <si>
    <t>39 37.813</t>
  </si>
  <si>
    <t xml:space="preserve"> -104 50.172</t>
  </si>
  <si>
    <t>Wetlands area walking trail</t>
  </si>
  <si>
    <t>Wetlands Walk</t>
  </si>
  <si>
    <t>39 37.402</t>
  </si>
  <si>
    <t xml:space="preserve"> -104 50.217</t>
  </si>
  <si>
    <t>Cherry Cr S Tr</t>
  </si>
  <si>
    <t>Mt Falcon Park</t>
  </si>
  <si>
    <t>Cherrry Creek Trail North Section</t>
  </si>
  <si>
    <t>Combination of South suburban Trails: Little Dry Cr, Willow Cr &amp; Cook Cr</t>
  </si>
  <si>
    <t>-104 57.318</t>
  </si>
  <si>
    <t>-104 54.597</t>
  </si>
  <si>
    <t>-104 55.218</t>
  </si>
  <si>
    <t>-104 55.583</t>
  </si>
  <si>
    <t>-104 55.888</t>
  </si>
  <si>
    <t>-104 56.095</t>
  </si>
  <si>
    <t>-104 56.509</t>
  </si>
  <si>
    <t>-104 56.765</t>
  </si>
  <si>
    <t>-104 57.005</t>
  </si>
  <si>
    <t>GV-wrpe</t>
  </si>
  <si>
    <t>-104 56.305</t>
  </si>
  <si>
    <t>WRP E go S</t>
  </si>
  <si>
    <t>Wildcat Reserve Pkwy E side go S to cross</t>
  </si>
  <si>
    <t>GV-wrpw</t>
  </si>
  <si>
    <t>WRP W go W</t>
  </si>
  <si>
    <t>Wildcat Reserve Pkwy W side resume W</t>
  </si>
  <si>
    <t>GV-wrpx</t>
  </si>
  <si>
    <t>39 31.923</t>
  </si>
  <si>
    <t>-104 56.323</t>
  </si>
  <si>
    <t>WRP S go N</t>
  </si>
  <si>
    <t>Cross Wildcat Reserve Pkwy</t>
  </si>
  <si>
    <t>GV-fvpky</t>
  </si>
  <si>
    <t>39 31.992</t>
  </si>
  <si>
    <t>-104 56.730</t>
  </si>
  <si>
    <t>Fairview Pkwy</t>
  </si>
  <si>
    <t>End current segment head S to Cross</t>
  </si>
  <si>
    <t>GV-svp</t>
  </si>
  <si>
    <t>39 31.944</t>
  </si>
  <si>
    <t>-104 56.720</t>
  </si>
  <si>
    <t>SummitView Pkwy</t>
  </si>
  <si>
    <t>Cross Fairview Pkwy at SummitView Pkwy</t>
  </si>
  <si>
    <t>GV-bdme</t>
  </si>
  <si>
    <t>-104 56.926</t>
  </si>
  <si>
    <t>BDM Tr E go N</t>
  </si>
  <si>
    <t>BigDryMid Tr E junction - share N</t>
  </si>
  <si>
    <t>GV-dcp</t>
  </si>
  <si>
    <t>-104 56.978</t>
  </si>
  <si>
    <t>Dad Clark Park - head W</t>
  </si>
  <si>
    <t>GV-bdmw</t>
  </si>
  <si>
    <t>39 31.988</t>
  </si>
  <si>
    <t>-104 57.248</t>
  </si>
  <si>
    <t>BDM Tr W go W</t>
  </si>
  <si>
    <t>Resume Grandview Trail W - BigDryMid Tr W junction</t>
  </si>
  <si>
    <t>GV-eot</t>
  </si>
  <si>
    <t>-104 57.760</t>
  </si>
  <si>
    <t>EOT Grandview</t>
  </si>
  <si>
    <t>Backtrack dowhill bypassing SR-m</t>
  </si>
  <si>
    <t>Aurora Reservoir Gate 1 - backtrack to SR-pe</t>
  </si>
  <si>
    <t>Backtrack to here then SR-pm</t>
  </si>
  <si>
    <t>SR-pc</t>
  </si>
  <si>
    <t>39 35.869</t>
  </si>
  <si>
    <t>-104 40.835</t>
  </si>
  <si>
    <t>PowhatonCalhoun</t>
  </si>
  <si>
    <t>Tr Self cross - head WSW uphill on Calhoun</t>
  </si>
  <si>
    <t>39 35,285</t>
  </si>
  <si>
    <t>-104 41.990</t>
  </si>
  <si>
    <t>SR-apa</t>
  </si>
  <si>
    <t>39 35.317</t>
  </si>
  <si>
    <t>-104 42.436</t>
  </si>
  <si>
    <t>AuroraArapahoe</t>
  </si>
  <si>
    <t>Aurora Pkwy &amp; Arapahoe - Go S</t>
  </si>
  <si>
    <t>TallynsRArapahoe</t>
  </si>
  <si>
    <t>Tallyn's Reach &amp; E Arapahoe - Go W</t>
  </si>
  <si>
    <t>39 35.127</t>
  </si>
  <si>
    <t>-104 42.491</t>
  </si>
  <si>
    <t>Trail to NE parking lot - permit required for parking</t>
  </si>
  <si>
    <t>Unisex RR on dam</t>
  </si>
  <si>
    <t>Via E Progress - Head W</t>
  </si>
  <si>
    <t>Via Powhaton Rd - Head S</t>
  </si>
  <si>
    <t>Continue past Toll booth - no fee to bikers</t>
  </si>
  <si>
    <t>-104 57.501</t>
  </si>
  <si>
    <t>HCWldg</t>
  </si>
  <si>
    <t>-104 59.459</t>
  </si>
  <si>
    <t>-105  0.654</t>
  </si>
  <si>
    <t>BC-kpy</t>
  </si>
  <si>
    <t>BC-prd</t>
  </si>
  <si>
    <t>BC-prs</t>
  </si>
  <si>
    <t>BC-mhs</t>
  </si>
  <si>
    <t>BC-bcp</t>
  </si>
  <si>
    <t>BC-scp</t>
  </si>
  <si>
    <t>BC-sh</t>
  </si>
  <si>
    <t>BC-hgm</t>
  </si>
  <si>
    <t>BC-ipb</t>
  </si>
  <si>
    <t>BC-cbt</t>
  </si>
  <si>
    <t>BCmtc</t>
  </si>
  <si>
    <t>BC2</t>
  </si>
  <si>
    <t>Kipling Pky Tr</t>
  </si>
  <si>
    <t>KPY Tr</t>
  </si>
  <si>
    <t>Kipling Parkway Tr</t>
  </si>
  <si>
    <t>APYkpy</t>
  </si>
  <si>
    <t>KPY Tr switch</t>
  </si>
  <si>
    <t>Kipling Pkwy Tr - switch sides of Alameda</t>
  </si>
  <si>
    <t>WSGkpyn</t>
  </si>
  <si>
    <t>KPY Tr N</t>
  </si>
  <si>
    <t>Share Kipling Parkway - Trail S on E side</t>
  </si>
  <si>
    <t>WSGkpys</t>
  </si>
  <si>
    <t>KPY Tr S</t>
  </si>
  <si>
    <t>Cross Kipling Pkwy for lake loop</t>
  </si>
  <si>
    <t>Hampden E junction - Go W</t>
  </si>
  <si>
    <t>APC-hw</t>
  </si>
  <si>
    <t>39 39.189</t>
  </si>
  <si>
    <t>-104 45.107</t>
  </si>
  <si>
    <t>Hampden W</t>
  </si>
  <si>
    <t>Hampden W junction - Go N</t>
  </si>
  <si>
    <t>APC-sh</t>
  </si>
  <si>
    <t>39 39.412</t>
  </si>
  <si>
    <t>-104 45.064</t>
  </si>
  <si>
    <t>Northridge Park &amp; Rec Center
End of trail.
LeeMarcyGulch trail across Broadway</t>
  </si>
  <si>
    <t>TGCmvp</t>
  </si>
  <si>
    <t>TGCsub</t>
  </si>
  <si>
    <t>TGCprk</t>
  </si>
  <si>
    <t>TGChsw</t>
  </si>
  <si>
    <t>TGCwst</t>
  </si>
  <si>
    <t>TGCfrk</t>
  </si>
  <si>
    <t>TGChce</t>
  </si>
  <si>
    <t>TGChse</t>
  </si>
  <si>
    <t>TGCwtn</t>
  </si>
  <si>
    <t>TGCqfw</t>
  </si>
  <si>
    <t>TGCfhp</t>
  </si>
  <si>
    <t>TGCtep</t>
  </si>
  <si>
    <t>TGC-pp</t>
  </si>
  <si>
    <t>TGC-ts</t>
  </si>
  <si>
    <t>LGSprn</t>
  </si>
  <si>
    <t>LGS17m</t>
  </si>
  <si>
    <t>LGS-br</t>
  </si>
  <si>
    <t>LGSslp</t>
  </si>
  <si>
    <t>Follows Cherry Cherry Creek upstream from Platte Confluence, looping around Cherry Cr Resevoir</t>
  </si>
  <si>
    <t>Platte River Trail N</t>
  </si>
  <si>
    <t>Platte River Trail S</t>
  </si>
  <si>
    <t>Highline Canal Trail Center</t>
  </si>
  <si>
    <t>Highline Canal Trail East</t>
  </si>
  <si>
    <t>Westerly Cr Spillway Trail</t>
  </si>
  <si>
    <t>Cherry Cr Trail South</t>
  </si>
  <si>
    <t>Wide Concrete except for some rough asphalt around resevoir</t>
  </si>
  <si>
    <t>Very Easy except near dam</t>
  </si>
  <si>
    <t xml:space="preserve"> -104 59.966</t>
  </si>
  <si>
    <t>39 43.862</t>
  </si>
  <si>
    <t>Weir Tr Starts</t>
  </si>
  <si>
    <t>Barnum Park S</t>
  </si>
  <si>
    <t>39 41.339</t>
  </si>
  <si>
    <t>Sheridan Ohio</t>
  </si>
  <si>
    <t>Ohio+Pierce Go S</t>
  </si>
  <si>
    <t>Belmar Elem</t>
  </si>
  <si>
    <t>Butler Way Miss</t>
  </si>
  <si>
    <t>Miss + Garrison</t>
  </si>
  <si>
    <t>Rpwac</t>
  </si>
  <si>
    <t>Rpc</t>
  </si>
  <si>
    <r>
      <t>R*</t>
    </r>
    <r>
      <rPr>
        <b/>
        <sz val="10"/>
        <rFont val="Arial"/>
        <family val="2"/>
      </rPr>
      <t>Fpcd</t>
    </r>
  </si>
  <si>
    <t>Rprac</t>
  </si>
  <si>
    <t>Shares park road on N side of reservoir</t>
  </si>
  <si>
    <r>
      <t>R*M</t>
    </r>
    <r>
      <rPr>
        <b/>
        <sz val="10"/>
        <rFont val="Arial"/>
        <family val="2"/>
      </rPr>
      <t>pbacd</t>
    </r>
  </si>
  <si>
    <r>
      <t>Chery Cr Resevoir S trailhead (</t>
    </r>
    <r>
      <rPr>
        <b/>
        <sz val="10"/>
        <color indexed="60"/>
        <rFont val="Arial"/>
        <family val="2"/>
      </rPr>
      <t>CCSccn</t>
    </r>
    <r>
      <rPr>
        <sz val="10"/>
        <rFont val="Arial"/>
        <family val="2"/>
      </rPr>
      <t>)</t>
    </r>
  </si>
  <si>
    <r>
      <t>Castleoaks Dr (</t>
    </r>
    <r>
      <rPr>
        <b/>
        <sz val="10"/>
        <color indexed="60"/>
        <rFont val="Arial"/>
        <family val="2"/>
      </rPr>
      <t>CCS6</t>
    </r>
    <r>
      <rPr>
        <sz val="10"/>
        <rFont val="Arial"/>
        <family val="2"/>
      </rPr>
      <t>)</t>
    </r>
  </si>
  <si>
    <r>
      <t xml:space="preserve">Homestead Trail </t>
    </r>
    <r>
      <rPr>
        <b/>
        <sz val="10"/>
        <rFont val="Arial"/>
        <family val="2"/>
      </rPr>
      <t>(</t>
    </r>
    <r>
      <rPr>
        <b/>
        <sz val="10"/>
        <color indexed="60"/>
        <rFont val="Arial"/>
        <family val="2"/>
      </rPr>
      <t>CCS-ht</t>
    </r>
    <r>
      <rPr>
        <sz val="10"/>
        <rFont val="Arial"/>
        <family val="2"/>
      </rPr>
      <t>)</t>
    </r>
  </si>
  <si>
    <r>
      <t>Cherry Cr Trail N (</t>
    </r>
    <r>
      <rPr>
        <b/>
        <sz val="10"/>
        <color indexed="51"/>
        <rFont val="Arial"/>
        <family val="2"/>
      </rPr>
      <t>HCEccn</t>
    </r>
    <r>
      <rPr>
        <sz val="10"/>
        <rFont val="Arial"/>
        <family val="2"/>
      </rPr>
      <t>)</t>
    </r>
  </si>
  <si>
    <t>BDS-wsl</t>
  </si>
  <si>
    <t>39 37.035</t>
  </si>
  <si>
    <t>Wash SunsetLn</t>
  </si>
  <si>
    <t>Washington &amp; Sunset Lane</t>
  </si>
  <si>
    <t>DEW</t>
  </si>
  <si>
    <t>DouglasEW</t>
  </si>
  <si>
    <t>Wide Concrete, packed gravel, short dirt, some sidewalk &amp; street use</t>
  </si>
  <si>
    <t>Mild</t>
  </si>
  <si>
    <t>Initial section dirt twin track to street in light Industrail area. (low traffic) N of Centennial Airport
Uses sidewalk along Tamarac Square shopping center.</t>
  </si>
  <si>
    <t>Goldsmith Gulch Hampden Heights</t>
  </si>
  <si>
    <t xml:space="preserve"> -104 52.553</t>
  </si>
  <si>
    <t>Village Park Tr</t>
  </si>
  <si>
    <t>39 40.818</t>
  </si>
  <si>
    <t>Asbury + Huron</t>
  </si>
  <si>
    <t>39 40.563</t>
  </si>
  <si>
    <t xml:space="preserve"> -104 50.257</t>
  </si>
  <si>
    <t>Grant Frontier P</t>
  </si>
  <si>
    <t>Grant-Frontier Park</t>
  </si>
  <si>
    <t>39 40.458</t>
  </si>
  <si>
    <t>Wesley &amp; S. Platte Park</t>
  </si>
  <si>
    <t>Wesley+S Platte</t>
  </si>
  <si>
    <t>39 38.593</t>
  </si>
  <si>
    <t>Oxford St</t>
  </si>
  <si>
    <t>Oxford St, Parking</t>
  </si>
  <si>
    <t>39 37.935</t>
  </si>
  <si>
    <t>Union Boat chute</t>
  </si>
  <si>
    <t>Union Ave Boat Chutes, Parking</t>
  </si>
  <si>
    <t>39 37.851</t>
  </si>
  <si>
    <t>39 36.352</t>
  </si>
  <si>
    <t>Hudson Gardens</t>
  </si>
  <si>
    <t>Hudson Gardens, public Restroom</t>
  </si>
  <si>
    <t>Follows Cherry Cr Trail South from reservoir loop Southward to S of Highway 83 W of Franktown</t>
  </si>
  <si>
    <t xml:space="preserve"> -105  1.039</t>
  </si>
  <si>
    <t xml:space="preserve"> -105  1.698</t>
  </si>
  <si>
    <t>39 43.287</t>
  </si>
  <si>
    <t>39 42.139</t>
  </si>
  <si>
    <t xml:space="preserve"> -105  3.203</t>
  </si>
  <si>
    <t>39 42.130</t>
  </si>
  <si>
    <t xml:space="preserve"> -105  4.325</t>
  </si>
  <si>
    <t>39 41.797</t>
  </si>
  <si>
    <t xml:space="preserve"> -105  5.438</t>
  </si>
  <si>
    <t>39 51.796</t>
  </si>
  <si>
    <t xml:space="preserve"> -105  6.015</t>
  </si>
  <si>
    <t>39 42.118</t>
  </si>
  <si>
    <t xml:space="preserve"> -105  6.025</t>
  </si>
  <si>
    <t>39 42.269</t>
  </si>
  <si>
    <t xml:space="preserve"> -105  6.255</t>
  </si>
  <si>
    <t>39 42.224</t>
  </si>
  <si>
    <t xml:space="preserve"> -105  6.564</t>
  </si>
  <si>
    <t>39 41.412</t>
  </si>
  <si>
    <t xml:space="preserve"> -105  6.995</t>
  </si>
  <si>
    <t>39 41.454</t>
  </si>
  <si>
    <t xml:space="preserve"> -105  7.056</t>
  </si>
  <si>
    <t>39 40.986</t>
  </si>
  <si>
    <t>39 41.802</t>
  </si>
  <si>
    <t>39 41.313</t>
  </si>
  <si>
    <t xml:space="preserve"> -105  7.090</t>
  </si>
  <si>
    <t xml:space="preserve"> -105  6.959</t>
  </si>
  <si>
    <t>39 41.050</t>
  </si>
  <si>
    <t xml:space="preserve"> -105  2.884</t>
  </si>
  <si>
    <t>39 41.202</t>
  </si>
  <si>
    <t>Cherry Cr South Trail - See notes</t>
  </si>
  <si>
    <t>39 37.914</t>
  </si>
  <si>
    <t xml:space="preserve"> -104 50.111</t>
  </si>
  <si>
    <t>Shop Cr Tr</t>
  </si>
  <si>
    <t>Shop Creek Trail heading east</t>
  </si>
  <si>
    <t>Shop Cr Trail</t>
  </si>
  <si>
    <t>39 38.802</t>
  </si>
  <si>
    <t xml:space="preserve"> -104 50.724</t>
  </si>
  <si>
    <t>Beach</t>
  </si>
  <si>
    <t>17 Sheridan</t>
  </si>
  <si>
    <t>17th &amp; Sheridan, head E to parking lot</t>
  </si>
  <si>
    <t>-104 46.181</t>
  </si>
  <si>
    <t>-104 46.219</t>
  </si>
  <si>
    <t>-104 46.112</t>
  </si>
  <si>
    <t>-104 45.714</t>
  </si>
  <si>
    <t>-104 45.760</t>
  </si>
  <si>
    <t>-104 46.282</t>
  </si>
  <si>
    <t>-104 51.199</t>
  </si>
  <si>
    <t>-104 50.174</t>
  </si>
  <si>
    <t>-104 49.408</t>
  </si>
  <si>
    <t>-104 49.449</t>
  </si>
  <si>
    <t>-104 49.694</t>
  </si>
  <si>
    <t>-104 47.314</t>
  </si>
  <si>
    <t>-104 46.825</t>
  </si>
  <si>
    <t>-104 46.941</t>
  </si>
  <si>
    <t>-104 47.031</t>
  </si>
  <si>
    <t>-104 46.961</t>
  </si>
  <si>
    <t>-104 47.008</t>
  </si>
  <si>
    <t>-104 46.742</t>
  </si>
  <si>
    <t>-104 45.798</t>
  </si>
  <si>
    <t>SGC Tr E Bank TH</t>
  </si>
  <si>
    <t>Pinery Golf Course trail - RTD P&amp;R</t>
  </si>
  <si>
    <t>Pinery Tr RTD</t>
  </si>
  <si>
    <t>Via Szmanski</t>
  </si>
  <si>
    <t>CCNhhtw</t>
  </si>
  <si>
    <t>CCNhhte</t>
  </si>
  <si>
    <t>HHT Tr E</t>
  </si>
  <si>
    <t>Highline Canal Tr East Section go S</t>
  </si>
  <si>
    <t>CCNhcce</t>
  </si>
  <si>
    <t>HCW/HCE Tr</t>
  </si>
  <si>
    <t>Highline Canal E/W Tr junction - go E</t>
  </si>
  <si>
    <t>CCNdss</t>
  </si>
  <si>
    <t>39 38.538</t>
  </si>
  <si>
    <t>-104 52.431</t>
  </si>
  <si>
    <t>Dayton Sta Tr</t>
  </si>
  <si>
    <t>CCNsht</t>
  </si>
  <si>
    <t>-104 50.288</t>
  </si>
  <si>
    <t>HCE Tr Go S</t>
  </si>
  <si>
    <t>39 30.517</t>
  </si>
  <si>
    <t>Grigs Rd TH</t>
  </si>
  <si>
    <t>Highlands Pt</t>
  </si>
  <si>
    <t>39 30.801</t>
  </si>
  <si>
    <t>39 30.799</t>
  </si>
  <si>
    <t>BDM Tr S</t>
  </si>
  <si>
    <t>39 31.127</t>
  </si>
  <si>
    <t>39 31.449</t>
  </si>
  <si>
    <t>39 31.620</t>
  </si>
  <si>
    <t>Mtn Vista Tr</t>
  </si>
  <si>
    <t>Follow Mtn Vista Tr E on S side of Wildcat Reserve</t>
  </si>
  <si>
    <t>39 31.859</t>
  </si>
  <si>
    <t>Broadway Dirt</t>
  </si>
  <si>
    <t>AR-rr4</t>
  </si>
  <si>
    <t>AR-rr3</t>
  </si>
  <si>
    <t>AR-rr2</t>
  </si>
  <si>
    <t>AR-g5E</t>
  </si>
  <si>
    <t>AR-sb</t>
  </si>
  <si>
    <t>AR-tg1</t>
  </si>
  <si>
    <t>AR-g1</t>
  </si>
  <si>
    <t>AR-tg2</t>
  </si>
  <si>
    <t>AR-tg4</t>
  </si>
  <si>
    <t>AR-g4</t>
  </si>
  <si>
    <t>AR-g3</t>
  </si>
  <si>
    <t>AR-2ut</t>
  </si>
  <si>
    <t>AR-g2</t>
  </si>
  <si>
    <t>AR-tg5</t>
  </si>
  <si>
    <t>AR-g5</t>
  </si>
  <si>
    <r>
      <t>Marina Restroom (</t>
    </r>
    <r>
      <rPr>
        <b/>
        <sz val="10"/>
        <color indexed="51"/>
        <rFont val="Arial"/>
        <family val="2"/>
      </rPr>
      <t>AR-rrm</t>
    </r>
    <r>
      <rPr>
        <sz val="10"/>
        <rFont val="Arial"/>
        <family val="2"/>
      </rPr>
      <t>)</t>
    </r>
  </si>
  <si>
    <t>39 39.409</t>
  </si>
  <si>
    <t>-104 59.953</t>
  </si>
  <si>
    <t>-105  0.937</t>
  </si>
  <si>
    <t>-105  0.927</t>
  </si>
  <si>
    <t>-105  0.995</t>
  </si>
  <si>
    <t>-105  1.431</t>
  </si>
  <si>
    <t>-105  1.468</t>
  </si>
  <si>
    <t>-105  1.742</t>
  </si>
  <si>
    <t>-105  2.018</t>
  </si>
  <si>
    <t>-105  2.437</t>
  </si>
  <si>
    <t>-105  4.480</t>
  </si>
  <si>
    <t>-105  4.396</t>
  </si>
  <si>
    <t>-105  5.279</t>
  </si>
  <si>
    <t>CnsrvtryPky Tr S</t>
  </si>
  <si>
    <t xml:space="preserve">Park - Powerline rejoins trail </t>
  </si>
  <si>
    <t>APCcpn</t>
  </si>
  <si>
    <t>39 40.110</t>
  </si>
  <si>
    <t>-104 44.942</t>
  </si>
  <si>
    <t>CnsrvtryPky N</t>
  </si>
  <si>
    <t>CnsrvtryPky S</t>
  </si>
  <si>
    <t>Park - Powerline rejoins trail
First quarter Mile spur trail E</t>
  </si>
  <si>
    <t>Via - Fishing parking lot</t>
  </si>
  <si>
    <t>CCSwre</t>
  </si>
  <si>
    <t>39 23.912</t>
  </si>
  <si>
    <t>-104 45.939</t>
  </si>
  <si>
    <t>Walker Rd E</t>
  </si>
  <si>
    <t>N Walker Rd E junction - continue E
Head S on Walker Rd to get to Franktown/86</t>
  </si>
  <si>
    <t>CCSeot</t>
  </si>
  <si>
    <t>39 23.267</t>
  </si>
  <si>
    <t>CCS Tr EOT</t>
  </si>
  <si>
    <t>End of Cherry Cr S trail - Dead End!</t>
  </si>
  <si>
    <t>Front Range Trail</t>
  </si>
  <si>
    <t>Spring Gulch, Foothills Trail, Dad Clark Trail</t>
  </si>
  <si>
    <t xml:space="preserve">Middle Fork Trail
</t>
  </si>
  <si>
    <t>Combination of three main Trails + smaller trails (Spring Gulch, Foothills Trail &amp; Dad Clark Trail) snaking across Highlands Ranch, crossing itself a few times in the process.</t>
  </si>
  <si>
    <t>Wide concrete or Dirt</t>
  </si>
  <si>
    <t>Medium +  Trail goes up &amp; down following and crossing drainages.  Foothills Trail has more up/down and is dirt.</t>
  </si>
  <si>
    <t>39 32.722</t>
  </si>
  <si>
    <t>39 31.709</t>
  </si>
  <si>
    <t>39 31.629</t>
  </si>
  <si>
    <t>39 32.098</t>
  </si>
  <si>
    <t>39 32.631</t>
  </si>
  <si>
    <t>39 32.749</t>
  </si>
  <si>
    <t>39 33.024</t>
  </si>
  <si>
    <t>39 33.278</t>
  </si>
  <si>
    <t>39 33.402</t>
  </si>
  <si>
    <t>39 33.656</t>
  </si>
  <si>
    <t>39 33.553</t>
  </si>
  <si>
    <t>39 32.924</t>
  </si>
  <si>
    <t>39 32.664</t>
  </si>
  <si>
    <t>39 32.509</t>
  </si>
  <si>
    <t>39 32.710</t>
  </si>
  <si>
    <t>39 33.358</t>
  </si>
  <si>
    <t>Morrison Slide Tr N Junction - follow either trail</t>
  </si>
  <si>
    <t>RDSmss</t>
  </si>
  <si>
    <t>39 40.556</t>
  </si>
  <si>
    <t>M Slide S</t>
  </si>
  <si>
    <t>Morrison Slide Tr S Junction</t>
  </si>
  <si>
    <t>Redrocks, Morrison Slide &amp; Dakota Hogback Trails</t>
  </si>
  <si>
    <t>Trail then exits park to E and goes to top of the Dakota hogback that it then follows to N end and around to start.</t>
  </si>
  <si>
    <t>See first waypoint</t>
  </si>
  <si>
    <t>-105 12.457</t>
  </si>
  <si>
    <t>RDSapn</t>
  </si>
  <si>
    <t>39 40.362</t>
  </si>
  <si>
    <t>Diamond K Tr, Middle Fork Tr</t>
  </si>
  <si>
    <t>WC-ac</t>
  </si>
  <si>
    <t>WC-kth</t>
  </si>
  <si>
    <t>WC-hcs</t>
  </si>
  <si>
    <t>WC-cgt</t>
  </si>
  <si>
    <t>WC-mdd</t>
  </si>
  <si>
    <t>WS-spb</t>
  </si>
  <si>
    <t>WC-mgt</t>
  </si>
  <si>
    <t>WC-sdd</t>
  </si>
  <si>
    <t>-105  9.014</t>
  </si>
  <si>
    <t>-105  6.582</t>
  </si>
  <si>
    <t>Gravel Rd down</t>
  </si>
  <si>
    <t>Follow gravel road downhill</t>
  </si>
  <si>
    <t>Green Mtn E Tr</t>
  </si>
  <si>
    <t>GME trail connections + use of Summit Loop Tr</t>
  </si>
  <si>
    <t>Alameda Parkway Tr , follow SW</t>
  </si>
  <si>
    <t>39 40.872</t>
  </si>
  <si>
    <t>-105  9.639</t>
  </si>
  <si>
    <t>Most of the major roads in Highlands ranch have bike lanes both sides if you need a shortcut.</t>
  </si>
  <si>
    <t>Most of the major roads in Highlands Ranch have bike lanes both sides.</t>
  </si>
  <si>
    <t>Most of the major roads in Highlands Ranch have bike lanes on both sides if you need a shortcut.</t>
  </si>
  <si>
    <t>Most of the major roads in Highlands Ranch have bike lanes both sides in case you need a shortcut.</t>
  </si>
  <si>
    <t>Most of the major roads in Highlands Ranch have bike lanes both sides if you need a shortcut.</t>
  </si>
  <si>
    <t>Most of the major roads in Highlands Ranch have bike lane on both sides if you need a shortcut.</t>
  </si>
  <si>
    <t>SmokyHill Rd with extensions from Cherry Cr State Park &amp; to County Line Rd</t>
  </si>
  <si>
    <t>SH</t>
  </si>
  <si>
    <t>SH-ws</t>
  </si>
  <si>
    <t>39 39.101</t>
  </si>
  <si>
    <t>-104 49.885</t>
  </si>
  <si>
    <t>WesterlySpillwyTr</t>
  </si>
  <si>
    <t>Westerly Spillway Tr on E side of Cherry Cr State Park</t>
  </si>
  <si>
    <t>Grade
(avg)</t>
  </si>
  <si>
    <t>Codes</t>
  </si>
  <si>
    <t>Concrete paths, residential streets &amp; sidewalks, asphalt shoulder lane (narrow).</t>
  </si>
  <si>
    <t>HappyCanyon</t>
  </si>
  <si>
    <t>Happy Canyon Trail</t>
  </si>
  <si>
    <t>HC</t>
  </si>
  <si>
    <t>39 32.911</t>
  </si>
  <si>
    <t>-104 48.534</t>
  </si>
  <si>
    <t>39 33.116</t>
  </si>
  <si>
    <t>-104 48.477</t>
  </si>
  <si>
    <t>HCc47w</t>
  </si>
  <si>
    <t>39 33.257</t>
  </si>
  <si>
    <t>-104 48.789</t>
  </si>
  <si>
    <t>C470 Tr W junction - Head S on Happy Canyon</t>
  </si>
  <si>
    <t>39 33.684</t>
  </si>
  <si>
    <t>-104 48.516</t>
  </si>
  <si>
    <t>Chambers Rd</t>
  </si>
  <si>
    <t>Access to Chambers Rd</t>
  </si>
  <si>
    <t>-104 53.715</t>
  </si>
  <si>
    <t>Rosamond Pk</t>
  </si>
  <si>
    <t>GSH-e</t>
  </si>
  <si>
    <t>39 39.442</t>
  </si>
  <si>
    <t>-104 54.002</t>
  </si>
  <si>
    <t>W on Eastman</t>
  </si>
  <si>
    <t>GSHhps</t>
  </si>
  <si>
    <t>39 39.406</t>
  </si>
  <si>
    <t>-104 54.139</t>
  </si>
  <si>
    <t>Hutchinson Pk S</t>
  </si>
  <si>
    <t>Resume dirt trail North into Hutchinson Park</t>
  </si>
  <si>
    <t>GSHhth</t>
  </si>
  <si>
    <t>Hutchinson TH</t>
  </si>
  <si>
    <t>GSHhcc</t>
  </si>
  <si>
    <t>39 39.624</t>
  </si>
  <si>
    <t>-104 54.228</t>
  </si>
  <si>
    <t>Highline Canal Tr</t>
  </si>
  <si>
    <t>Highline Canal Center Section @ Bible Park</t>
  </si>
  <si>
    <t>39 39.579</t>
  </si>
  <si>
    <t>-104 54.207</t>
  </si>
  <si>
    <t>Hutchinson Park Trail head - Porta Potty</t>
  </si>
  <si>
    <t>Hampden Trail SE</t>
  </si>
  <si>
    <t>PCSsre</t>
  </si>
  <si>
    <t>MUPS / Drainage</t>
  </si>
  <si>
    <t>Green</t>
  </si>
  <si>
    <t>Elevation Statistics</t>
  </si>
  <si>
    <t>Ascent</t>
  </si>
  <si>
    <t>Notes</t>
  </si>
  <si>
    <t>CCN W Junction</t>
  </si>
  <si>
    <t>Cherry Cr N Tr W Junction - Head S</t>
  </si>
  <si>
    <t>GSH-p</t>
  </si>
  <si>
    <t>39 39.361</t>
  </si>
  <si>
    <t>-104 52.543</t>
  </si>
  <si>
    <t>Pool</t>
  </si>
  <si>
    <t>Pool - Head WSW</t>
  </si>
  <si>
    <t>GSH-sa</t>
  </si>
  <si>
    <t>39 39.273</t>
  </si>
  <si>
    <t>S Akron EOT</t>
  </si>
  <si>
    <t>End Of Trail - S Akron N of Hampden</t>
  </si>
  <si>
    <t>Highline Canal Central</t>
  </si>
  <si>
    <t>-104 55.013</t>
  </si>
  <si>
    <t>Park Spur</t>
  </si>
  <si>
    <t>UnNamed Creek and nearby Trails</t>
  </si>
  <si>
    <t>UNC-hp</t>
  </si>
  <si>
    <t>39 40.030</t>
  </si>
  <si>
    <t>-104 46.638</t>
  </si>
  <si>
    <t>TGC HutchinsonPond</t>
  </si>
  <si>
    <t>Tollgate Cr Trail
Hutchinson Pond</t>
  </si>
  <si>
    <t>UNC-fp</t>
  </si>
  <si>
    <t>39 39.662</t>
  </si>
  <si>
    <t>-104 45.507</t>
  </si>
  <si>
    <t>Flanders Pk</t>
  </si>
  <si>
    <t>Flanders Pk -</t>
  </si>
  <si>
    <t>UNC-ham</t>
  </si>
  <si>
    <t>39 39.171</t>
  </si>
  <si>
    <t>-104 45.818</t>
  </si>
  <si>
    <t>Hampden</t>
  </si>
  <si>
    <t>Trail starts again just E</t>
  </si>
  <si>
    <t>UNCsrp</t>
  </si>
  <si>
    <t>39 38.480</t>
  </si>
  <si>
    <t>-104 45.478</t>
  </si>
  <si>
    <t>Sunrise Pk</t>
  </si>
  <si>
    <t>S End of Sunrise Pk on Genoa Way</t>
  </si>
  <si>
    <t>UNCeqa</t>
  </si>
  <si>
    <t>39 38.323</t>
  </si>
  <si>
    <t>-104 45.399</t>
  </si>
  <si>
    <t>E Quincy Ave</t>
  </si>
  <si>
    <t>E Quincy Ave - W to TGC Tr</t>
  </si>
  <si>
    <t>-104 45.521</t>
  </si>
  <si>
    <t>TGC Quincy</t>
  </si>
  <si>
    <t>UNCtgq</t>
  </si>
  <si>
    <t>UNCchp</t>
  </si>
  <si>
    <t>39 37.627</t>
  </si>
  <si>
    <t>-104 44.304</t>
  </si>
  <si>
    <t>Chenango Picadilly</t>
  </si>
  <si>
    <t>Chenango &amp; Picadilly - head S</t>
  </si>
  <si>
    <t>UNC-cw</t>
  </si>
  <si>
    <t>39 37.615</t>
  </si>
  <si>
    <t>-104 44.749</t>
  </si>
  <si>
    <t>Chenago &amp; S Livermore Circle - Go E</t>
  </si>
  <si>
    <t>Chenango W</t>
  </si>
  <si>
    <t>UNCslc</t>
  </si>
  <si>
    <t>39 37.856</t>
  </si>
  <si>
    <t>-104 44.701</t>
  </si>
  <si>
    <t>S Livermore Ct</t>
  </si>
  <si>
    <t>Tr ends, Go S on S Livermore Ct</t>
  </si>
  <si>
    <t>UNCech</t>
  </si>
  <si>
    <t>39 37.433</t>
  </si>
  <si>
    <t>-104 44.155</t>
  </si>
  <si>
    <t>EagleCrest HS</t>
  </si>
  <si>
    <t>MarcyGulch - Big Dry Highlands Trail S junction</t>
  </si>
  <si>
    <t>DEW-hp</t>
  </si>
  <si>
    <t>DEWgrigs</t>
  </si>
  <si>
    <t>Grigs Rd TH - Porta potty</t>
  </si>
  <si>
    <t>DEWdpa</t>
  </si>
  <si>
    <t>39 29.649</t>
  </si>
  <si>
    <t>-104 55.596</t>
  </si>
  <si>
    <t>DanielsPk access</t>
  </si>
  <si>
    <t>Access to Daniels Pk Rd</t>
  </si>
  <si>
    <t>DEWmrw</t>
  </si>
  <si>
    <t>39 29.601</t>
  </si>
  <si>
    <t>-104 54.702</t>
  </si>
  <si>
    <t>MonarchRd W</t>
  </si>
  <si>
    <t>Trail goes N downhill at Monarch Rd</t>
  </si>
  <si>
    <t>DEWups</t>
  </si>
  <si>
    <t>-104 54.669</t>
  </si>
  <si>
    <t>Underpass S</t>
  </si>
  <si>
    <t>39 29.849</t>
  </si>
  <si>
    <t>Go Under Monarch Rd</t>
  </si>
  <si>
    <t>39 29.879</t>
  </si>
  <si>
    <t>DEWmrth</t>
  </si>
  <si>
    <t>-104 54.678</t>
  </si>
  <si>
    <t>Monarch TH</t>
  </si>
  <si>
    <t>Small trail head</t>
  </si>
  <si>
    <t>DEWpt6</t>
  </si>
  <si>
    <t>39 30.094</t>
  </si>
  <si>
    <t>39 29.947</t>
  </si>
  <si>
    <t>-104 54.655</t>
  </si>
  <si>
    <t>DEWss</t>
  </si>
  <si>
    <t>39 30.442</t>
  </si>
  <si>
    <t>-104 55.193</t>
  </si>
  <si>
    <t>School Spur</t>
  </si>
  <si>
    <t>Spur to schools</t>
  </si>
  <si>
    <r>
      <t xml:space="preserve">Waypoints in </t>
    </r>
    <r>
      <rPr>
        <sz val="10"/>
        <color indexed="12"/>
        <rFont val="Arial"/>
        <family val="2"/>
      </rPr>
      <t>blue</t>
    </r>
    <r>
      <rPr>
        <sz val="10"/>
        <rFont val="Arial"/>
        <family val="2"/>
      </rPr>
      <t xml:space="preserve"> not included in route.</t>
    </r>
  </si>
  <si>
    <t>DEWrhth</t>
  </si>
  <si>
    <t>39 30.854</t>
  </si>
  <si>
    <t>-104 55.228</t>
  </si>
  <si>
    <t>RockyHts TH</t>
  </si>
  <si>
    <t>Trailhead at Rocky Heights Middle School</t>
  </si>
  <si>
    <t>DEWupn</t>
  </si>
  <si>
    <t>39 30.415</t>
  </si>
  <si>
    <t>-104 55.212</t>
  </si>
  <si>
    <t>Underpass N</t>
  </si>
  <si>
    <t>Spur underpass</t>
  </si>
  <si>
    <t>DEWmcar</t>
  </si>
  <si>
    <t>39 31.179</t>
  </si>
  <si>
    <t>-104 31.179</t>
  </si>
  <si>
    <t>McArthur Rd</t>
  </si>
  <si>
    <t>Trail alongside Monaco St to N</t>
  </si>
  <si>
    <t>39 31.361</t>
  </si>
  <si>
    <t>-104 54.237</t>
  </si>
  <si>
    <t>39 31.362</t>
  </si>
  <si>
    <t>-104 54.236</t>
  </si>
  <si>
    <t>DEW Tr</t>
  </si>
  <si>
    <t>Mid to Mild</t>
  </si>
  <si>
    <t>Regional Dirt</t>
  </si>
  <si>
    <t>Start of Grandview trail</t>
  </si>
  <si>
    <t>39 31.352</t>
  </si>
  <si>
    <t>WCB2wwcb</t>
  </si>
  <si>
    <t>WCB2ewcb</t>
  </si>
  <si>
    <t>Tr to WCB2ewcb</t>
  </si>
  <si>
    <t>Tr to WCB2wwcb</t>
  </si>
  <si>
    <t>Trail back to Powerline section of this trail</t>
  </si>
  <si>
    <t>39 31.529</t>
  </si>
  <si>
    <t>-104 54.258</t>
  </si>
  <si>
    <t>-104 54.378</t>
  </si>
  <si>
    <t>-104 54.261</t>
  </si>
  <si>
    <t>-104 54.621</t>
  </si>
  <si>
    <t>-104 54.142</t>
  </si>
  <si>
    <t>-104 54.259</t>
  </si>
  <si>
    <t>-104 53.968</t>
  </si>
  <si>
    <t>-104 53.725</t>
  </si>
  <si>
    <t>-104 53.180</t>
  </si>
  <si>
    <t>-104 53.616</t>
  </si>
  <si>
    <t>-104 54.007</t>
  </si>
  <si>
    <t>-104 53.385</t>
  </si>
  <si>
    <t>Head E on Fair (Bike Access on driveway)</t>
  </si>
  <si>
    <t>PCS-rt</t>
  </si>
  <si>
    <t>39 36.164</t>
  </si>
  <si>
    <t>-104 45.092</t>
  </si>
  <si>
    <t>Resume Tr S</t>
  </si>
  <si>
    <r>
      <t>Denver</t>
    </r>
    <r>
      <rPr>
        <sz val="10"/>
        <rFont val="Arial"/>
        <family val="2"/>
      </rPr>
      <t xml:space="preserve"> - I25 &amp; University (SE) - </t>
    </r>
    <r>
      <rPr>
        <b/>
        <sz val="10"/>
        <color indexed="10"/>
        <rFont val="Arial"/>
        <family val="2"/>
      </rPr>
      <t>Light Rail</t>
    </r>
  </si>
  <si>
    <r>
      <t>Westminster</t>
    </r>
    <r>
      <rPr>
        <sz val="10"/>
        <rFont val="Arial"/>
        <family val="2"/>
      </rPr>
      <t xml:space="preserve"> - US 36 &amp; 88th sides (S)</t>
    </r>
  </si>
  <si>
    <r>
      <t>Westminster</t>
    </r>
    <r>
      <rPr>
        <sz val="10"/>
        <rFont val="Arial"/>
        <family val="2"/>
      </rPr>
      <t xml:space="preserve"> - 120th &amp; Huron</t>
    </r>
  </si>
  <si>
    <r>
      <t>Lakewood</t>
    </r>
    <r>
      <rPr>
        <sz val="10"/>
        <rFont val="Arial"/>
        <family val="2"/>
      </rPr>
      <t xml:space="preserve"> - US 285 (hampden) @ Wadsworth (SW)</t>
    </r>
  </si>
  <si>
    <r>
      <t>Wheat Ridge</t>
    </r>
    <r>
      <rPr>
        <sz val="10"/>
        <rFont val="Arial"/>
        <family val="2"/>
      </rPr>
      <t xml:space="preserve"> - I70 &amp; Ward Rd (NW)</t>
    </r>
  </si>
  <si>
    <t>LMG Trail 1st Crossing (Marcy Gulch)</t>
  </si>
  <si>
    <t>Trail Crossing</t>
  </si>
  <si>
    <t>LMG Trail 2nd Crossing (Kistler Tr)</t>
  </si>
  <si>
    <t>Northridge Trail (Goes NW to Rec center)</t>
  </si>
  <si>
    <t>Middle Fork Trail Crossing
(part of this track)</t>
  </si>
  <si>
    <t>Dad Clark Trail Crossing
This track later uses portion of that trail.</t>
  </si>
  <si>
    <t>Sand Cr Elementary (end foothills trail)
Double back to Go NW on Dad Clark Tr</t>
  </si>
  <si>
    <t>Dad Clark Trail connecting section - left
Take hard left (East) at trail.</t>
  </si>
  <si>
    <t>Sand Cr Park (East side)</t>
  </si>
  <si>
    <t>NewlinGulch</t>
  </si>
  <si>
    <t>SmokyHillRd</t>
  </si>
  <si>
    <t>TollgateCr</t>
  </si>
  <si>
    <r>
      <t>WCT</t>
    </r>
    <r>
      <rPr>
        <sz val="10"/>
        <rFont val="Arial"/>
        <family val="2"/>
      </rPr>
      <t xml:space="preserve"> Waterton Canyon Trail - Parking
S Platte River runs along </t>
    </r>
    <r>
      <rPr>
        <b/>
        <sz val="10"/>
        <color indexed="17"/>
        <rFont val="Arial"/>
        <family val="2"/>
      </rPr>
      <t>WCT</t>
    </r>
  </si>
  <si>
    <t>Fitness Center &amp; Skate Park</t>
  </si>
  <si>
    <t>39 36.294</t>
  </si>
  <si>
    <t>-104 43.373</t>
  </si>
  <si>
    <t>Piney Creek Trail</t>
  </si>
  <si>
    <t>Tollgate &amp; W Tollgate Creek Trails</t>
  </si>
  <si>
    <t>Tollgate Creek Trail</t>
  </si>
  <si>
    <t>39 36.240</t>
  </si>
  <si>
    <t>-104 45.179</t>
  </si>
  <si>
    <t>Trail restarts S of E Fair Ave</t>
  </si>
  <si>
    <t>E Fair Ave Tr S</t>
  </si>
  <si>
    <t>39 38.319</t>
  </si>
  <si>
    <t>39 38.638</t>
  </si>
  <si>
    <t>La Parquita T C</t>
  </si>
  <si>
    <t>La Parquita Park, Tennis Court</t>
  </si>
  <si>
    <t>39 38.787</t>
  </si>
  <si>
    <t>RR Mission Viejo</t>
  </si>
  <si>
    <t>Mission Viejo Park, Restroom</t>
  </si>
  <si>
    <t>39 39.057</t>
  </si>
  <si>
    <t>Subdivision Trail W (drainage)</t>
  </si>
  <si>
    <t>39 39.667</t>
  </si>
  <si>
    <t>39 40.825</t>
  </si>
  <si>
    <t>Westerly Spill T</t>
  </si>
  <si>
    <t xml:space="preserve"> -104 58.260</t>
  </si>
  <si>
    <t>Denver Country C</t>
  </si>
  <si>
    <t>Denver Country Club starts</t>
  </si>
  <si>
    <t>39 43.080</t>
  </si>
  <si>
    <t xml:space="preserve"> -104 57.567</t>
  </si>
  <si>
    <t>1st +University</t>
  </si>
  <si>
    <t>Track Color</t>
  </si>
  <si>
    <t>Map Color</t>
  </si>
  <si>
    <t>Track Starts @</t>
  </si>
  <si>
    <t>Track Ends @</t>
  </si>
  <si>
    <t>Surfaces</t>
  </si>
  <si>
    <t>Type</t>
  </si>
  <si>
    <t>Rating</t>
  </si>
  <si>
    <t>Drainage</t>
  </si>
  <si>
    <t>Mild, easier counterclockwise.</t>
  </si>
  <si>
    <t>C47-vv</t>
  </si>
  <si>
    <t>-105  9.416</t>
  </si>
  <si>
    <t>-105  2.613</t>
  </si>
  <si>
    <t>-105  2.579</t>
  </si>
  <si>
    <t>Follows Lakewood Gulch trail W from S. Platte River to end at Sheridan.  Then jogs N to 14th avenue to join the 13th Ave Denver Bike route on 14th Ave.  Goes W to Harlan, N to Trail to Sloans Lake, then back to Platte River trail at Invesco Field.</t>
  </si>
  <si>
    <t>-104 52.929</t>
  </si>
  <si>
    <t>Tommy Davis Pk</t>
  </si>
  <si>
    <t>GSHohp</t>
  </si>
  <si>
    <t>39 36.808</t>
  </si>
  <si>
    <t>-104 52.895</t>
  </si>
  <si>
    <t>Orchard Hills Pk</t>
  </si>
  <si>
    <t>GSH-cd</t>
  </si>
  <si>
    <t>39 37.323</t>
  </si>
  <si>
    <t>-104 53.297</t>
  </si>
  <si>
    <t>Detour E</t>
  </si>
  <si>
    <t>Take Tr to E up to Crescent to avoid Trail Dead End</t>
  </si>
  <si>
    <t>GSH-fd</t>
  </si>
  <si>
    <t>39 37.418</t>
  </si>
  <si>
    <t>-104 53.346</t>
  </si>
  <si>
    <t>Fountain Detour</t>
  </si>
  <si>
    <t>End Detour after Fountain - Resume Goldsmith Gulch Tr N</t>
  </si>
  <si>
    <t>GSH-ws</t>
  </si>
  <si>
    <t>39 37.720</t>
  </si>
  <si>
    <t>-104 53.434</t>
  </si>
  <si>
    <t>S section of GM Wallace Park</t>
  </si>
  <si>
    <t>GMWallace S</t>
  </si>
  <si>
    <t>GSH-wn</t>
  </si>
  <si>
    <t>39 37.989</t>
  </si>
  <si>
    <t>-104 53.562</t>
  </si>
  <si>
    <t>GMWallace N</t>
  </si>
  <si>
    <t>N section of GM Wallace Park</t>
  </si>
  <si>
    <t>GSH-qt</t>
  </si>
  <si>
    <t>39 38.295</t>
  </si>
  <si>
    <t>-104 53.672</t>
  </si>
  <si>
    <t>Quincy Tamarac</t>
  </si>
  <si>
    <t>Quincy &amp; Tamarac Pky</t>
  </si>
  <si>
    <t>GSH-rp</t>
  </si>
  <si>
    <t>39 38.494</t>
  </si>
  <si>
    <t>RDShbs</t>
  </si>
  <si>
    <t>39 40.259</t>
  </si>
  <si>
    <t>-105 11.626</t>
  </si>
  <si>
    <t>Hogback Tr S</t>
  </si>
  <si>
    <t>S end of Hogback Trail</t>
  </si>
  <si>
    <t>RDSdls</t>
  </si>
  <si>
    <t>39 40.535</t>
  </si>
  <si>
    <t>Single Track Tr across construction area to SGTdet</t>
  </si>
  <si>
    <t>SGTstt</t>
  </si>
  <si>
    <t>39 29.643</t>
  </si>
  <si>
    <t>-104 44.070</t>
  </si>
  <si>
    <t>Shadetail Tr</t>
  </si>
  <si>
    <t>Short Tr to Ball field, Park, Porta-potty</t>
  </si>
  <si>
    <t>SGTspt</t>
  </si>
  <si>
    <t>39 29.665</t>
  </si>
  <si>
    <t>-104 44.111</t>
  </si>
  <si>
    <t>Six Point Tr</t>
  </si>
  <si>
    <t>Trail up hill to rec center?</t>
  </si>
  <si>
    <t>SGTeot</t>
  </si>
  <si>
    <t>39.29.842</t>
  </si>
  <si>
    <t>-104 44.789</t>
  </si>
  <si>
    <t>TG loop end</t>
  </si>
  <si>
    <t>Tallman Gulch loop end here later - continue NW</t>
  </si>
  <si>
    <t>Tallman Gulch Trail junction with Sulphur Gulch Trail - Go E</t>
  </si>
  <si>
    <t>SGT-td</t>
  </si>
  <si>
    <t>39 30.411</t>
  </si>
  <si>
    <t>-104 44.638</t>
  </si>
  <si>
    <t>SW Tallman Dr</t>
  </si>
  <si>
    <t>No Bikes allowed on powerline trail</t>
  </si>
  <si>
    <t>SGTtrs</t>
  </si>
  <si>
    <t>39 30.316</t>
  </si>
  <si>
    <t>-104 44.707</t>
  </si>
  <si>
    <t>Tr resumes S</t>
  </si>
  <si>
    <t>Swim Beach, Restroom</t>
  </si>
  <si>
    <t>39 39.343</t>
  </si>
  <si>
    <t>WaverlySpill E</t>
  </si>
  <si>
    <t>Ascent
(feet)</t>
  </si>
  <si>
    <t>39 39.395</t>
  </si>
  <si>
    <t xml:space="preserve"> -104 50.289</t>
  </si>
  <si>
    <t>WaverlySpill W</t>
  </si>
  <si>
    <t>Waverly Spillway Tr Northbound</t>
  </si>
  <si>
    <t>39 39.400</t>
  </si>
  <si>
    <t xml:space="preserve"> -104 50.719</t>
  </si>
  <si>
    <t>Loop ends, back to CCN trail</t>
  </si>
  <si>
    <t>Cherry Cr Trail N</t>
  </si>
  <si>
    <t>Bayou Gulch Trail</t>
  </si>
  <si>
    <t>Newlin Gulch Trail</t>
  </si>
  <si>
    <t>Pinery Golf Course Trail</t>
  </si>
  <si>
    <t>Stroh Ranch Park Trail</t>
  </si>
  <si>
    <t>Sulphur Gulch Trail</t>
  </si>
  <si>
    <r>
      <t>Cherry Cr S Tr (</t>
    </r>
    <r>
      <rPr>
        <b/>
        <sz val="10"/>
        <color indexed="11"/>
        <rFont val="Arial"/>
        <family val="2"/>
      </rPr>
      <t>SGTccs</t>
    </r>
    <r>
      <rPr>
        <sz val="10"/>
        <rFont val="Arial"/>
        <family val="2"/>
      </rPr>
      <t>)</t>
    </r>
  </si>
  <si>
    <t>39 39.077</t>
  </si>
  <si>
    <t>-105  0.571</t>
  </si>
  <si>
    <t>39 39.501</t>
  </si>
  <si>
    <t>-105  7.977</t>
  </si>
  <si>
    <t>Loop Starts</t>
  </si>
  <si>
    <t>Loop Starts, travel Counter clockwise</t>
  </si>
  <si>
    <t>39 39.811</t>
  </si>
  <si>
    <t>-105  7.344</t>
  </si>
  <si>
    <t>39 39.785</t>
  </si>
  <si>
    <t>-105  5.609</t>
  </si>
  <si>
    <t>Stone House</t>
  </si>
  <si>
    <t>39 39.770</t>
  </si>
  <si>
    <t>-105  5.413</t>
  </si>
  <si>
    <t>WCBvtn</t>
  </si>
  <si>
    <t>39 33.087</t>
  </si>
  <si>
    <t>VT Tr N go S</t>
  </si>
  <si>
    <t>Vista Tr N junction - keep going S</t>
  </si>
  <si>
    <t>WCB-ap</t>
  </si>
  <si>
    <t>39 33.465</t>
  </si>
  <si>
    <t>Altair Park</t>
  </si>
  <si>
    <t>Altair Park - no handy parking</t>
  </si>
  <si>
    <t>Vista Tr S junction - keep going S</t>
  </si>
  <si>
    <t>WCBvts</t>
  </si>
  <si>
    <t>VT Tr S go S</t>
  </si>
  <si>
    <t>39 32.199</t>
  </si>
  <si>
    <t>E Lincoln N go E</t>
  </si>
  <si>
    <t>WCBeln</t>
  </si>
  <si>
    <t>Go E to light to Cross E Lincoln Ave</t>
  </si>
  <si>
    <t>WCBele</t>
  </si>
  <si>
    <t>WCBels</t>
  </si>
  <si>
    <t>39 32.188</t>
  </si>
  <si>
    <t>Cross Lincoln</t>
  </si>
  <si>
    <t>Resume S</t>
  </si>
  <si>
    <t>Head S on S side of Lincoln</t>
  </si>
  <si>
    <t>WCBgvn</t>
  </si>
  <si>
    <t>GV Tr N go S</t>
  </si>
  <si>
    <t>WCBgvs</t>
  </si>
  <si>
    <t>GV Tr S go S</t>
  </si>
  <si>
    <t>Grandview Tr N junction share S</t>
  </si>
  <si>
    <t>Restroom - Go N</t>
  </si>
  <si>
    <t>Dirt Upper Tr</t>
  </si>
  <si>
    <t>Route Backtracks - bikers choice to get to ARtg5w waypoint</t>
  </si>
  <si>
    <t>ARtg5w</t>
  </si>
  <si>
    <t>AR-tr3</t>
  </si>
  <si>
    <t>Head S to trail end / Parking lot</t>
  </si>
  <si>
    <t>AR-rrm</t>
  </si>
  <si>
    <t>AR-tr2</t>
  </si>
  <si>
    <t>AR-tr1</t>
  </si>
  <si>
    <t>AR-rr6</t>
  </si>
  <si>
    <t>AR-nwt</t>
  </si>
  <si>
    <t>AR-tb</t>
  </si>
  <si>
    <t>AR-pr</t>
  </si>
  <si>
    <t>AR-ep</t>
  </si>
  <si>
    <t>AR-rr5</t>
  </si>
  <si>
    <t>AR-nep</t>
  </si>
  <si>
    <t>Trail widens at Picadilly - use S side</t>
  </si>
  <si>
    <t>SH-tgc</t>
  </si>
  <si>
    <t>39 36.059</t>
  </si>
  <si>
    <t>-105 15.665</t>
  </si>
  <si>
    <t>Broadway NOAA</t>
  </si>
  <si>
    <t>RTD-BS</t>
  </si>
  <si>
    <t>39 59.064</t>
  </si>
  <si>
    <t>-104 49.389</t>
  </si>
  <si>
    <t>39 42.574</t>
  </si>
  <si>
    <t>-105 59.342</t>
  </si>
  <si>
    <t>39 41.484</t>
  </si>
  <si>
    <t>-105 21.815</t>
  </si>
  <si>
    <t>39 37.643</t>
  </si>
  <si>
    <t>-104 54.273</t>
  </si>
  <si>
    <t>Belview Station</t>
  </si>
  <si>
    <t>Bergen Park</t>
  </si>
  <si>
    <t>Broadway Marketplace</t>
  </si>
  <si>
    <t>RTD-C4U</t>
  </si>
  <si>
    <t>39.33.696</t>
  </si>
  <si>
    <t>-104 57.689</t>
  </si>
  <si>
    <t>C470 University</t>
  </si>
  <si>
    <t>85 Bridge St</t>
  </si>
  <si>
    <t>Keep straight (becomes Bear Cr Blvd)</t>
  </si>
  <si>
    <t>HGMbcs</t>
  </si>
  <si>
    <t>HGMbcn</t>
  </si>
  <si>
    <t>Bear Cr Blvd N</t>
  </si>
  <si>
    <t>Bear Cr Blvd S</t>
  </si>
  <si>
    <t>Yale, Follow NE to Hayden Trailhead</t>
  </si>
  <si>
    <t>Hayden Trail ends, Join Green Mtn Trail
(gravel road goes S to transmitter tower
and GME Tr)</t>
  </si>
  <si>
    <t>Cheese Ranch Tr</t>
  </si>
  <si>
    <t>CR Tr</t>
  </si>
  <si>
    <t>-104 50.353</t>
  </si>
  <si>
    <t>S end of Private Tr - continue S</t>
  </si>
  <si>
    <t>Little Dry Cr Quincy Trail</t>
  </si>
  <si>
    <t>Added Ursala St section to bypass private trail</t>
  </si>
  <si>
    <t>Via on SE corner of mesa trail</t>
  </si>
  <si>
    <t>HMloope</t>
  </si>
  <si>
    <t>HMloopw</t>
  </si>
  <si>
    <t>HM-hp</t>
  </si>
  <si>
    <t>39 24.677</t>
  </si>
  <si>
    <t>-104 47.334</t>
  </si>
  <si>
    <t>Hitching Post</t>
  </si>
  <si>
    <t>Hitching Post &amp; shaded benches</t>
  </si>
  <si>
    <t>39 24.342</t>
  </si>
  <si>
    <t>-104 47.546</t>
  </si>
  <si>
    <t>Loop E</t>
  </si>
  <si>
    <t>39 24.154</t>
  </si>
  <si>
    <t>-104 47.978</t>
  </si>
  <si>
    <t>Loop W</t>
  </si>
  <si>
    <t>39 24.339</t>
  </si>
  <si>
    <t>-104 48.187</t>
  </si>
  <si>
    <t>Pleasant View Dr</t>
  </si>
  <si>
    <t>39 23.966</t>
  </si>
  <si>
    <t>-104 47.905</t>
  </si>
  <si>
    <t>39 24.119</t>
  </si>
  <si>
    <t>-104 47.724</t>
  </si>
  <si>
    <t>39 23.995</t>
  </si>
  <si>
    <t>-104 46.487</t>
  </si>
  <si>
    <t>-104 46.235</t>
  </si>
  <si>
    <t>39 51.427</t>
  </si>
  <si>
    <t>-105  3.235</t>
  </si>
  <si>
    <t>Wagon Rd</t>
  </si>
  <si>
    <t>39 54.801</t>
  </si>
  <si>
    <t>-104 59.652</t>
  </si>
  <si>
    <t>Westminster Cntr</t>
  </si>
  <si>
    <r>
      <t>Bellview &amp; Monaco (</t>
    </r>
    <r>
      <rPr>
        <b/>
        <sz val="10"/>
        <color indexed="14"/>
        <rFont val="Arial"/>
        <family val="2"/>
      </rPr>
      <t>WCTloop</t>
    </r>
    <r>
      <rPr>
        <sz val="10"/>
        <rFont val="Arial"/>
        <family val="2"/>
      </rPr>
      <t>)</t>
    </r>
  </si>
  <si>
    <t>GSHldq</t>
  </si>
  <si>
    <t>39 37.871</t>
  </si>
  <si>
    <t>-104 53.520</t>
  </si>
  <si>
    <t xml:space="preserve"> -104 52.643</t>
  </si>
  <si>
    <t>CCNldqw</t>
  </si>
  <si>
    <t>LDQ Tr Park entrance</t>
  </si>
  <si>
    <t>Little Dry Quincy Trail
Cherry Cr State Park Tr entrance
No fee to trail users</t>
  </si>
  <si>
    <t>CCNldqe</t>
  </si>
  <si>
    <t>39 37.879</t>
  </si>
  <si>
    <t>-104 51.488</t>
  </si>
  <si>
    <t>LDQ Tr E</t>
  </si>
  <si>
    <t>Little Dry Quincy Trail E Junction</t>
  </si>
  <si>
    <t>-105 13.883</t>
  </si>
  <si>
    <t>Follow horse Tr</t>
  </si>
  <si>
    <t>Follow horse trail to avoid steps</t>
  </si>
  <si>
    <t>39 37,780</t>
  </si>
  <si>
    <t>-105 13.830</t>
  </si>
  <si>
    <t>Tower</t>
  </si>
  <si>
    <t>Tower view point</t>
  </si>
  <si>
    <t>39 37.862</t>
  </si>
  <si>
    <t>-105 13.631</t>
  </si>
  <si>
    <t>TowerMeadow Tr E</t>
  </si>
  <si>
    <t>E junction of Tower &amp; Meadow Trails</t>
  </si>
  <si>
    <t>39 37.781</t>
  </si>
  <si>
    <t>-105 13.328</t>
  </si>
  <si>
    <t>Devils Elbow Tr</t>
  </si>
  <si>
    <t>-105 12.818</t>
  </si>
  <si>
    <t>Devils Elbow E</t>
  </si>
  <si>
    <t>Eastmost point of Devils Elbow Tr</t>
  </si>
  <si>
    <t>39 37.729</t>
  </si>
  <si>
    <t>-105 13.178</t>
  </si>
  <si>
    <t>Devils Elbow loop</t>
  </si>
  <si>
    <t>39 37.809</t>
  </si>
  <si>
    <t>-105 13.498</t>
  </si>
  <si>
    <t>OldUte Loop</t>
  </si>
  <si>
    <t>End of Old Ute Tr loop</t>
  </si>
  <si>
    <t>PRSwsg</t>
  </si>
  <si>
    <t>WSG Tr S</t>
  </si>
  <si>
    <t>Sanderson Gulch Tr (Weir Sanderson Trail) S junction</t>
  </si>
  <si>
    <t>WS-sh</t>
  </si>
  <si>
    <t>Smoky Hill Rd Tr</t>
  </si>
  <si>
    <t>WSyale</t>
  </si>
  <si>
    <t>C47bds</t>
  </si>
  <si>
    <t>C47hgm</t>
  </si>
  <si>
    <t>C47rrt</t>
  </si>
  <si>
    <t>Regional / Connector</t>
  </si>
  <si>
    <t>Hinkley High</t>
  </si>
  <si>
    <t>Aurora Hinkley High School</t>
  </si>
  <si>
    <t>39 43.041</t>
  </si>
  <si>
    <t>Community Colleg</t>
  </si>
  <si>
    <t>Cherry Cr T NB</t>
  </si>
  <si>
    <t>Cherry Cr T SB</t>
  </si>
  <si>
    <t>Cherry Cr Trail Northbound</t>
  </si>
  <si>
    <t>Cherry Cr Trail Southbound</t>
  </si>
  <si>
    <t>39 39.103</t>
  </si>
  <si>
    <t>39 39.200</t>
  </si>
  <si>
    <t>Spillway West</t>
  </si>
  <si>
    <t>Spillway Trail West gate</t>
  </si>
  <si>
    <t>39 39.957</t>
  </si>
  <si>
    <t>Spillway E Gate</t>
  </si>
  <si>
    <t>Spillway Trail East gate</t>
  </si>
  <si>
    <t>39 39.958</t>
  </si>
  <si>
    <t>Olympic Park</t>
  </si>
  <si>
    <t>Olympic Park + RTD</t>
  </si>
  <si>
    <t>39 40.747</t>
  </si>
  <si>
    <t>EOT W Tollgate T</t>
  </si>
  <si>
    <t>MGBD Tr E Go E</t>
  </si>
  <si>
    <t>MGBD Tr M Go W</t>
  </si>
  <si>
    <t>BDH Tr name change to MGBD</t>
  </si>
  <si>
    <t>MarcyGulch BigDry Trail</t>
  </si>
  <si>
    <t>HCWmgdb</t>
  </si>
  <si>
    <t>MGDB Tr</t>
  </si>
  <si>
    <t>Redstone Park Trail - Marcy Gulch Trail (MGDB)</t>
  </si>
  <si>
    <t>MEW Tr to MGBD Tr name change</t>
  </si>
  <si>
    <t>BDMmgdbs</t>
  </si>
  <si>
    <t>MGDB Tr S go E</t>
  </si>
  <si>
    <t>Mtn Ridge Middle - Mtn Vista High - Share MGDB SE</t>
  </si>
  <si>
    <t>Leave MGDB Tr going E thru Red Tail Park</t>
  </si>
  <si>
    <t>MarcyGulch BigDry Tr</t>
  </si>
  <si>
    <t>Split Marcy Gulch Tr off to extend that trail.
MEW Tr to MGDB name change</t>
  </si>
  <si>
    <t>LDGmgdb</t>
  </si>
  <si>
    <t>MGDB Tr - EOT</t>
  </si>
  <si>
    <t>EOT @ Marcy Gulch Tr (MGDB)</t>
  </si>
  <si>
    <t>DEWsfd</t>
  </si>
  <si>
    <t>39 32.665</t>
  </si>
  <si>
    <t>-105  1.603</t>
  </si>
  <si>
    <t>SFD Tr</t>
  </si>
  <si>
    <t>Start of track - SFD Trail in Redstone Park</t>
  </si>
  <si>
    <t>DEWsfa</t>
  </si>
  <si>
    <t>39 32.273</t>
  </si>
  <si>
    <t>SantaFe Dr access</t>
  </si>
  <si>
    <t>DEWrpth</t>
  </si>
  <si>
    <t>Redstone TH</t>
  </si>
  <si>
    <t>39 32.752</t>
  </si>
  <si>
    <t>-105  2.038</t>
  </si>
  <si>
    <t>Parking S of Shea Stadium</t>
  </si>
  <si>
    <t>-105  2.156</t>
  </si>
  <si>
    <t>Access to Santa Fe Drive</t>
  </si>
  <si>
    <t>DEWhrpn</t>
  </si>
  <si>
    <t>39 32.308</t>
  </si>
  <si>
    <t>-105  2.122</t>
  </si>
  <si>
    <t>Red Flag</t>
  </si>
  <si>
    <t>DEWhrps</t>
  </si>
  <si>
    <t>HRanch Pky S</t>
  </si>
  <si>
    <t>HRanch Pky N</t>
  </si>
  <si>
    <t>Trail Resumes S of Highlands Ranch Pkwy</t>
  </si>
  <si>
    <t>DEWpvp</t>
  </si>
  <si>
    <t>39 31.770</t>
  </si>
  <si>
    <t>-105  1.598</t>
  </si>
  <si>
    <t>PlumValley Pk</t>
  </si>
  <si>
    <t>Plum Valley Park</t>
  </si>
  <si>
    <t>DEWfh</t>
  </si>
  <si>
    <t>39 31.341</t>
  </si>
  <si>
    <t>-105  0.774</t>
  </si>
  <si>
    <t>SFD Tr FtHills</t>
  </si>
  <si>
    <t>SW end of FtHills Trail section of SFD Trail</t>
  </si>
  <si>
    <t>DEWsnake</t>
  </si>
  <si>
    <t>39 31.285</t>
  </si>
  <si>
    <t>-104 59.902</t>
  </si>
  <si>
    <t>Snake Warning</t>
  </si>
  <si>
    <t>Skull Bones</t>
  </si>
  <si>
    <t>Rattlesnake warning sign - rest of trail</t>
  </si>
  <si>
    <t>DEW-pt1</t>
  </si>
  <si>
    <t>39 30.467</t>
  </si>
  <si>
    <t>-104 59.863</t>
  </si>
  <si>
    <t>Private Trails - Highlands Ranch</t>
  </si>
  <si>
    <t>DEW-pt2</t>
  </si>
  <si>
    <t>39 30.546</t>
  </si>
  <si>
    <t>-104 58.672</t>
  </si>
  <si>
    <t>39 30.710</t>
  </si>
  <si>
    <t>-104 58.450</t>
  </si>
  <si>
    <t>DEW-pt3</t>
  </si>
  <si>
    <t>39 30.926</t>
  </si>
  <si>
    <t>-104 57.667</t>
  </si>
  <si>
    <t>DEWmgbdn</t>
  </si>
  <si>
    <t>MGBD Tr N</t>
  </si>
  <si>
    <t>MarcyGulch - Big Dry Highlands Trail N junction</t>
  </si>
  <si>
    <t>DEWmgbds</t>
  </si>
  <si>
    <t>MGDB Tr S</t>
  </si>
  <si>
    <t>Follows S Platte River from Cherry Cr confluence to Highline Canal S of Chatfield Resevoir</t>
  </si>
  <si>
    <t>JFK GC</t>
  </si>
  <si>
    <t>JFK Golf Course</t>
  </si>
  <si>
    <t>Dark Green</t>
  </si>
  <si>
    <t>1st &amp; University Blvd, turn south</t>
  </si>
  <si>
    <t>39 42.927</t>
  </si>
  <si>
    <t xml:space="preserve"> -104 57.559</t>
  </si>
  <si>
    <t>Cherry Cr Dr</t>
  </si>
  <si>
    <t>Cherry Cr Dr North, resume trail</t>
  </si>
  <si>
    <t>39 42.818</t>
  </si>
  <si>
    <t xml:space="preserve"> -104 56.993</t>
  </si>
  <si>
    <t>Karmiel Park</t>
  </si>
  <si>
    <t>City of Karmiel Park</t>
  </si>
  <si>
    <t>39 42.340</t>
  </si>
  <si>
    <t xml:space="preserve"> -104 56.138</t>
  </si>
  <si>
    <t>Creekside Pk +BR</t>
  </si>
  <si>
    <t>Creekside Park &amp; Bridge, Restrooms, Volleyball</t>
  </si>
  <si>
    <t>39 42.206</t>
  </si>
  <si>
    <t xml:space="preserve"> -104 55.783</t>
  </si>
  <si>
    <t>4Mile Hist Park</t>
  </si>
  <si>
    <t>4 Mile Historic Park 6.2 miles from start</t>
  </si>
  <si>
    <t>39 41.788</t>
  </si>
  <si>
    <t xml:space="preserve"> -104 55.271</t>
  </si>
  <si>
    <t>Garland Park</t>
  </si>
  <si>
    <t>MtFalcon</t>
  </si>
  <si>
    <t>Trails in Mt Falcon Park</t>
  </si>
  <si>
    <t>MFP</t>
  </si>
  <si>
    <t>Castle Tr, Devils Elbow Tr, Meadow Tr, Parmalee Tr, Old Ute Tr, Two Dog Tr, Tower Tr, Walkers Dream Tr</t>
  </si>
  <si>
    <t>Starts out with over 3 miles of packed dirt, then wide concrete.  A couple short sections of street/sidewalk</t>
  </si>
  <si>
    <t>39 35.901</t>
  </si>
  <si>
    <t>GSH-b</t>
  </si>
  <si>
    <t>39 35.913</t>
  </si>
  <si>
    <t>-104 52.861</t>
  </si>
  <si>
    <t>N on Boston</t>
  </si>
  <si>
    <t>CS Tr N</t>
  </si>
  <si>
    <t>Coyote Song Trail starts S</t>
  </si>
  <si>
    <t>VV-svt</t>
  </si>
  <si>
    <t>39 33.903</t>
  </si>
  <si>
    <t>-105 09.263</t>
  </si>
  <si>
    <t>S Valley TH</t>
  </si>
  <si>
    <t>VV-dcc</t>
  </si>
  <si>
    <t>39 41.789</t>
  </si>
  <si>
    <t>-105 08.751</t>
  </si>
  <si>
    <t>CS Tr S</t>
  </si>
  <si>
    <t>Trail head - Restrooms for S Valley Park
Coyote Song Trail mid connection</t>
  </si>
  <si>
    <t>CoyoteSong</t>
  </si>
  <si>
    <t>Coyote Song Trail (S Valley Park)</t>
  </si>
  <si>
    <t>Follows Coyote Song trail starting at C470 at Ken Caryl Rd</t>
  </si>
  <si>
    <t>EOT Lockheed Rd</t>
  </si>
  <si>
    <t>End of Track - Lockheed Martin Rd</t>
  </si>
  <si>
    <t>CS-vvn</t>
  </si>
  <si>
    <t>parks.state.co.us/Parks/Chatfield</t>
  </si>
  <si>
    <t>SE end of Big Dry Tr S</t>
  </si>
  <si>
    <t>Big Dry Cr S Trail</t>
  </si>
  <si>
    <t>HCCbds</t>
  </si>
  <si>
    <t>Big Dry Cr S Trail, Julia DeKovand Park
S Section of trail - disjoint see HCCbds</t>
  </si>
  <si>
    <t>39 35.350</t>
  </si>
  <si>
    <t>-104 43.305</t>
  </si>
  <si>
    <t>PCS1</t>
  </si>
  <si>
    <t>39 36.587</t>
  </si>
  <si>
    <t>-104 46.704</t>
  </si>
  <si>
    <t>Trail goes S</t>
  </si>
  <si>
    <t>Added new trail sections and parks</t>
  </si>
  <si>
    <t>PCScsp</t>
  </si>
  <si>
    <t>-104 46.571</t>
  </si>
  <si>
    <t>Creekside Park</t>
  </si>
  <si>
    <t>You can cross on street or under &amp; go N</t>
  </si>
  <si>
    <t>39 36.362</t>
  </si>
  <si>
    <t>-104 46.376</t>
  </si>
  <si>
    <t>PineyCr Hollow Park</t>
  </si>
  <si>
    <t>Piney Cr Hollow Park entrance</t>
  </si>
  <si>
    <t>PCSpchrr</t>
  </si>
  <si>
    <t>39 36.250</t>
  </si>
  <si>
    <t>Restoom Playground</t>
  </si>
  <si>
    <t>Restroom, Playground, parking</t>
  </si>
  <si>
    <t>PCSef</t>
  </si>
  <si>
    <t>39 36.239</t>
  </si>
  <si>
    <t>-104 45.249</t>
  </si>
  <si>
    <t>E Fair Ave</t>
  </si>
  <si>
    <t>Little Dry Quincy Trail</t>
  </si>
  <si>
    <t>WCTldq</t>
  </si>
  <si>
    <t>Resume Tr S
Spur trail N to SH Tr via narrow path &amp; Streets</t>
  </si>
  <si>
    <t>Brown</t>
  </si>
  <si>
    <t>Highline Canal Trail</t>
  </si>
  <si>
    <t>Lee Gulch Trail</t>
  </si>
  <si>
    <t>Shortcut to HCW trail</t>
  </si>
  <si>
    <t>Wide Concrete</t>
  </si>
  <si>
    <t>Easy except for sections near Dam, long trail</t>
  </si>
  <si>
    <t>39 45.280</t>
  </si>
  <si>
    <t>39 44.582</t>
  </si>
  <si>
    <t>Stadium</t>
  </si>
  <si>
    <t>Weir Gulch Tr (Weir Sanderson Trail)</t>
  </si>
  <si>
    <t>PRS-8</t>
  </si>
  <si>
    <t>39 43.723</t>
  </si>
  <si>
    <t>8th Ave Parking</t>
  </si>
  <si>
    <t>8th Ave, Parking</t>
  </si>
  <si>
    <t>39 42.387</t>
  </si>
  <si>
    <t>Valverde Park</t>
  </si>
  <si>
    <t>39 42.28</t>
  </si>
  <si>
    <t>Johnson Habitat</t>
  </si>
  <si>
    <t>39 41.440</t>
  </si>
  <si>
    <t>Overland Lake Pk</t>
  </si>
  <si>
    <t>Overland Lake Park, Porta Potty, Sanderson Gulch Tr, More parking etc further S.</t>
  </si>
  <si>
    <t>Rattlesnake Gulch section of GET Tr resumes</t>
  </si>
  <si>
    <t>39 32.587</t>
  </si>
  <si>
    <t>-105 09.125</t>
  </si>
  <si>
    <t>Deer Cr Canyon Park trail head - Restrooms
Meadow Lark Trail is hiker only - keep left</t>
  </si>
  <si>
    <t>39 32.104</t>
  </si>
  <si>
    <t>-105 09.383</t>
  </si>
  <si>
    <t>Meadowlark Tr</t>
  </si>
  <si>
    <t>39 31.810</t>
  </si>
  <si>
    <t>-105 09.656</t>
  </si>
  <si>
    <t>Plymouth Tr N</t>
  </si>
  <si>
    <t>39 31.879</t>
  </si>
  <si>
    <t>-105 09.208</t>
  </si>
  <si>
    <t>Black Bear Tr</t>
  </si>
  <si>
    <t>39 31.501</t>
  </si>
  <si>
    <t>-105 09.121</t>
  </si>
  <si>
    <t>Via SE</t>
  </si>
  <si>
    <t>SE end of Plymouth Mountain trail loop</t>
  </si>
  <si>
    <t>-105 09.337</t>
  </si>
  <si>
    <t>Plymouth Mtn Spur</t>
  </si>
  <si>
    <t>Spur up saddle to Plymouth Mtn overlook</t>
  </si>
  <si>
    <t>39 31.861</t>
  </si>
  <si>
    <t>39 31.554</t>
  </si>
  <si>
    <t>CCSbpth</t>
  </si>
  <si>
    <t>39 34.706</t>
  </si>
  <si>
    <t>-104 47.858</t>
  </si>
  <si>
    <t>Broncos TH</t>
  </si>
  <si>
    <t>Broncos Trailhead &amp; porta potty - Tagawa Gardens</t>
  </si>
  <si>
    <t>-105  4.313</t>
  </si>
  <si>
    <t>39 43.410</t>
  </si>
  <si>
    <t>-105  7.831</t>
  </si>
  <si>
    <t>39 34.775</t>
  </si>
  <si>
    <t>-104 52.643</t>
  </si>
  <si>
    <t>DryCr Sta</t>
  </si>
  <si>
    <t>39 56.005</t>
  </si>
  <si>
    <t>-105  7.383</t>
  </si>
  <si>
    <t>E Flatirons</t>
  </si>
  <si>
    <t>Evergreen</t>
  </si>
  <si>
    <t>RTD-ES</t>
  </si>
  <si>
    <t>RTD-EWS</t>
  </si>
  <si>
    <t>RTD-FT</t>
  </si>
  <si>
    <t>-105 19.860</t>
  </si>
  <si>
    <t>ElRancho I70</t>
  </si>
  <si>
    <t>39 41.996</t>
  </si>
  <si>
    <t>39 40.661</t>
  </si>
  <si>
    <t>TowerMeadow W</t>
  </si>
  <si>
    <t>Tower &amp; Meadow Tr junction go N to complete cover</t>
  </si>
  <si>
    <t>Backtrack to continue coverage</t>
  </si>
  <si>
    <t>39 37.825</t>
  </si>
  <si>
    <t>-105 13.967</t>
  </si>
  <si>
    <t>EaglesNest Shelter</t>
  </si>
  <si>
    <t>Shelter with good views W</t>
  </si>
  <si>
    <t>39 37.811</t>
  </si>
  <si>
    <t>39 32.932</t>
  </si>
  <si>
    <t xml:space="preserve"> -104 46.841</t>
  </si>
  <si>
    <t>Cherry Cr Tr EOT</t>
  </si>
  <si>
    <t>Parker area trails S of Lincoln &amp; W of Cherry Cr</t>
  </si>
  <si>
    <t>PW-sxn</t>
  </si>
  <si>
    <t>39 31.610</t>
  </si>
  <si>
    <t>Head N on E side of Yosemite</t>
  </si>
  <si>
    <t>GSH-fe</t>
  </si>
  <si>
    <t>39 36.249</t>
  </si>
  <si>
    <t>-104 53.122</t>
  </si>
  <si>
    <t>E on Fair</t>
  </si>
  <si>
    <t>E on Fair Ave</t>
  </si>
  <si>
    <t>GSHgsg</t>
  </si>
  <si>
    <t>39 36.256</t>
  </si>
  <si>
    <t>-104 52.985</t>
  </si>
  <si>
    <t>GoldsmithGulch</t>
  </si>
  <si>
    <t>Goldsmith Gulch Trail S end
N thru Huntington Park</t>
  </si>
  <si>
    <t>GSHtdp</t>
  </si>
  <si>
    <t>Tommy Davis Park - Silo Park to E</t>
  </si>
  <si>
    <t>39 36.518</t>
  </si>
  <si>
    <r>
      <t>Evergreen</t>
    </r>
    <r>
      <rPr>
        <sz val="10"/>
        <rFont val="Arial"/>
        <family val="2"/>
      </rPr>
      <t xml:space="preserve"> - 74 @ Christ The King Church - small</t>
    </r>
  </si>
  <si>
    <r>
      <t>Evergreen</t>
    </r>
    <r>
      <rPr>
        <sz val="10"/>
        <rFont val="Arial"/>
        <family val="2"/>
      </rPr>
      <t xml:space="preserve"> - El Rancho exit S</t>
    </r>
  </si>
  <si>
    <r>
      <t>Denver</t>
    </r>
    <r>
      <rPr>
        <sz val="10"/>
        <rFont val="Arial"/>
        <family val="2"/>
      </rPr>
      <t xml:space="preserve"> - Evans &amp; Delaware - </t>
    </r>
    <r>
      <rPr>
        <b/>
        <sz val="10"/>
        <color indexed="10"/>
        <rFont val="Arial"/>
        <family val="2"/>
      </rPr>
      <t>Light Rail</t>
    </r>
  </si>
  <si>
    <r>
      <t>Englewood</t>
    </r>
    <r>
      <rPr>
        <sz val="10"/>
        <rFont val="Arial"/>
        <family val="2"/>
      </rPr>
      <t xml:space="preserve"> - Floyd &amp; Inca - </t>
    </r>
    <r>
      <rPr>
        <b/>
        <sz val="10"/>
        <color indexed="10"/>
        <rFont val="Arial"/>
        <family val="2"/>
      </rPr>
      <t>Light Rail</t>
    </r>
  </si>
  <si>
    <t>Newlin Gulch Tr</t>
  </si>
  <si>
    <t>39 32.178</t>
  </si>
  <si>
    <t>39 32.041</t>
  </si>
  <si>
    <t>39 31.687</t>
  </si>
  <si>
    <t>39 31.223</t>
  </si>
  <si>
    <t>W Parker Rd Tr</t>
  </si>
  <si>
    <t>39 31.058</t>
  </si>
  <si>
    <t>Bar CCC Park, Restroom
Sulphur Gulch Trail</t>
  </si>
  <si>
    <t>39 30.065</t>
  </si>
  <si>
    <t>39 29.166</t>
  </si>
  <si>
    <t>Stroh Ranch P Tr</t>
  </si>
  <si>
    <t>Stroh Ranch park / Rec Center Tr</t>
  </si>
  <si>
    <t>39 27.336</t>
  </si>
  <si>
    <t>CCS4</t>
  </si>
  <si>
    <t>39 26.972</t>
  </si>
  <si>
    <t>Via Scott Ave</t>
  </si>
  <si>
    <t>Via Scott Ave Eastward</t>
  </si>
  <si>
    <t>CCS5</t>
  </si>
  <si>
    <t>39 26.960</t>
  </si>
  <si>
    <t>Via Szymanski</t>
  </si>
  <si>
    <t>39 26.527</t>
  </si>
  <si>
    <t>Swim Pool dirt T</t>
  </si>
  <si>
    <t>Swimming Area</t>
  </si>
  <si>
    <t>Swim Pool, Dirt Track starts</t>
  </si>
  <si>
    <t>39 26.309</t>
  </si>
  <si>
    <t>Bayou Gulch Tr</t>
  </si>
  <si>
    <t>Expo Park
Waverly Spillway Trail starts here.</t>
  </si>
  <si>
    <t>Relatively Easy - Nothing Steep - single track can be narrow</t>
  </si>
  <si>
    <t>Relatively Easy - Only steep section on Lyons Back Spur</t>
  </si>
  <si>
    <t>Relatively mild - steady climbs - Steepest section on S side of Columbine section.</t>
  </si>
  <si>
    <t>Columbine Trail, Lyons back Trail</t>
  </si>
  <si>
    <t>Rattlesnake Gulch Tr</t>
  </si>
  <si>
    <t>Starts at Platte River &amp; Dartmouth, following trail E to Cushing Park &amp; on to RTD Park &amp; Ride
It continues onto Hampden to pick up the Creek trail again to Clarkson - Then S to Quincy.</t>
  </si>
  <si>
    <t>Follows asphalt path on N side of Quincy to University, then S sideto Monaco - S to Union.
At Cherry Cr state park follows E side entering park and making a loop connecting to CCN trail.</t>
  </si>
  <si>
    <t>Concrete, Multi-use paths, asphalt paths, some bike lane and fine crusher dirt paths in Cherry Cr State park.</t>
  </si>
  <si>
    <t>LDQprs</t>
  </si>
  <si>
    <t>LDQ-cp</t>
  </si>
  <si>
    <t>LDQloop</t>
  </si>
  <si>
    <t>End of Loop</t>
  </si>
  <si>
    <t>Aurora Powerline</t>
  </si>
  <si>
    <t>Bear Cr</t>
  </si>
  <si>
    <t>Centennial</t>
  </si>
  <si>
    <t>Conservatory</t>
  </si>
  <si>
    <t>Baldwin Gulch</t>
  </si>
  <si>
    <t>Castle</t>
  </si>
  <si>
    <t>Devils Elbow</t>
  </si>
  <si>
    <t>Front Range</t>
  </si>
  <si>
    <t>Grandview</t>
  </si>
  <si>
    <t>Lyons Back</t>
  </si>
  <si>
    <t>Cathy Johnson</t>
  </si>
  <si>
    <t>Diamond K</t>
  </si>
  <si>
    <t>Cook Cr</t>
  </si>
  <si>
    <t>Dutch Cr</t>
  </si>
  <si>
    <t>Cherry Cr Regional</t>
  </si>
  <si>
    <t>Coyote Song</t>
  </si>
  <si>
    <t>Lilly Gulch</t>
  </si>
  <si>
    <t>Hampden Heights Trails</t>
  </si>
  <si>
    <t>Green Mountain</t>
  </si>
  <si>
    <t>Happy Canyon</t>
  </si>
  <si>
    <t>Hayden</t>
  </si>
  <si>
    <t>Hidden Mesa</t>
  </si>
  <si>
    <t>Lakewood Gulch</t>
  </si>
  <si>
    <t>Douglas County EW</t>
  </si>
  <si>
    <t>Marcy Gulch</t>
  </si>
  <si>
    <t>Mineral Ave</t>
  </si>
  <si>
    <t>Morrison Slide</t>
  </si>
  <si>
    <t>Mt Falcon</t>
  </si>
  <si>
    <t>Dakota Ridge</t>
  </si>
  <si>
    <t>Lee Gulch</t>
  </si>
  <si>
    <t>Dad Clark</t>
  </si>
  <si>
    <t>Quincy MUP</t>
  </si>
  <si>
    <t>Wetlands</t>
  </si>
  <si>
    <t>Cat Tail</t>
  </si>
  <si>
    <t>Middle Fork</t>
  </si>
  <si>
    <t>Newlin Gulch</t>
  </si>
  <si>
    <t>Parker MUPS</t>
  </si>
  <si>
    <t>Piney Cr</t>
  </si>
  <si>
    <t>Tallman Gulch</t>
  </si>
  <si>
    <t>Village Ride</t>
  </si>
  <si>
    <t>Weir Gulch</t>
  </si>
  <si>
    <t>Spring Gulch</t>
  </si>
  <si>
    <t>Red Rocks</t>
  </si>
  <si>
    <t>Railroad Spur</t>
  </si>
  <si>
    <t>Mary Carter Greenway</t>
  </si>
  <si>
    <t>Wildcat</t>
  </si>
  <si>
    <t>Wildcat Bluffs</t>
  </si>
  <si>
    <t>Walkers Dream</t>
  </si>
  <si>
    <t>Meadow</t>
  </si>
  <si>
    <t>Parmalee</t>
  </si>
  <si>
    <t>Old Ute</t>
  </si>
  <si>
    <t>W Fork</t>
  </si>
  <si>
    <t>Rattle Snake Gulch</t>
  </si>
  <si>
    <t>Unnamed Cr</t>
  </si>
  <si>
    <t>Sampson Gulch MUPS</t>
  </si>
  <si>
    <t>Sloans Lake</t>
  </si>
  <si>
    <t>Foothills</t>
  </si>
  <si>
    <t>Plymouth Cr</t>
  </si>
  <si>
    <t>Plymouth Mountain</t>
  </si>
  <si>
    <t>-105  4.308</t>
  </si>
  <si>
    <t>39 39.598</t>
  </si>
  <si>
    <t>-105  0.224</t>
  </si>
  <si>
    <t>Little Dry Cr Trail (South) S of Dartmouth</t>
  </si>
  <si>
    <t>Also Known As</t>
  </si>
  <si>
    <t>Connects to:</t>
  </si>
  <si>
    <t>Highline Canal Trail Center Section</t>
  </si>
  <si>
    <t>Teal</t>
  </si>
  <si>
    <r>
      <t>Cherry Cr Trail near S end CCSP (</t>
    </r>
    <r>
      <rPr>
        <b/>
        <sz val="10"/>
        <color indexed="21"/>
        <rFont val="Arial"/>
        <family val="2"/>
      </rPr>
      <t>PCSccs</t>
    </r>
    <r>
      <rPr>
        <sz val="10"/>
        <rFont val="Arial"/>
        <family val="2"/>
      </rPr>
      <t>)</t>
    </r>
  </si>
  <si>
    <r>
      <t>End of Trail - S Coolidge Way (</t>
    </r>
    <r>
      <rPr>
        <b/>
        <sz val="10"/>
        <color indexed="21"/>
        <rFont val="Arial"/>
        <family val="2"/>
      </rPr>
      <t>PCSscw</t>
    </r>
    <r>
      <rPr>
        <sz val="10"/>
        <rFont val="Arial"/>
        <family val="2"/>
      </rPr>
      <t>)</t>
    </r>
  </si>
  <si>
    <r>
      <t>Cherry Cr S Tr @ Pine Lane (</t>
    </r>
    <r>
      <rPr>
        <b/>
        <sz val="10"/>
        <color indexed="40"/>
        <rFont val="Arial"/>
        <family val="2"/>
      </rPr>
      <t>BWGccs</t>
    </r>
    <r>
      <rPr>
        <sz val="10"/>
        <rFont val="Arial"/>
        <family val="2"/>
      </rPr>
      <t xml:space="preserve">) </t>
    </r>
  </si>
  <si>
    <r>
      <t>S end of Colony Loop (</t>
    </r>
    <r>
      <rPr>
        <b/>
        <sz val="10"/>
        <color indexed="40"/>
        <rFont val="Arial"/>
        <family val="2"/>
      </rPr>
      <t>BWGeot</t>
    </r>
    <r>
      <rPr>
        <sz val="10"/>
        <rFont val="Arial"/>
        <family val="2"/>
      </rPr>
      <t>)</t>
    </r>
  </si>
  <si>
    <t>Cherry Cr S Tr N Junction - .4 Mi W of C470 end</t>
  </si>
  <si>
    <t>Via Head N on Boston from Peakview</t>
  </si>
  <si>
    <t>GSHcly</t>
  </si>
  <si>
    <t>39 36.084</t>
  </si>
  <si>
    <t>-104 51.318</t>
  </si>
  <si>
    <t>Caley-Dirt ends</t>
  </si>
  <si>
    <t>End dirt twin track - Head W on Caley</t>
  </si>
  <si>
    <t>GSH-pv</t>
  </si>
  <si>
    <t>39 35.890</t>
  </si>
  <si>
    <t>-104 51.572</t>
  </si>
  <si>
    <t>W on PeakView</t>
  </si>
  <si>
    <t>W on Peakview from Kenton</t>
  </si>
  <si>
    <t>GSH-bw</t>
  </si>
  <si>
    <t>39 36.004</t>
  </si>
  <si>
    <t>-104 52.862</t>
  </si>
  <si>
    <t>Bridgewater W</t>
  </si>
  <si>
    <t>Head W into Bridgewater on trail</t>
  </si>
  <si>
    <t>GSH-ys</t>
  </si>
  <si>
    <t>39 36.130</t>
  </si>
  <si>
    <t>-104 53.120</t>
  </si>
  <si>
    <t>UNC Trail heads E from here
Hutchinson Pond</t>
  </si>
  <si>
    <t>Horseshoe Pk E</t>
  </si>
  <si>
    <t>TGCapc</t>
  </si>
  <si>
    <t>39 40.877</t>
  </si>
  <si>
    <t>-104 47.871</t>
  </si>
  <si>
    <t>APC Tr NE</t>
  </si>
  <si>
    <t>TGChss</t>
  </si>
  <si>
    <t>39 40.585</t>
  </si>
  <si>
    <t>-104 47.574</t>
  </si>
  <si>
    <t>Longmont Depot</t>
  </si>
  <si>
    <t>-105  6.163</t>
  </si>
  <si>
    <t>39 59.285</t>
  </si>
  <si>
    <t>-105  5/360</t>
  </si>
  <si>
    <t>Lafayette</t>
  </si>
  <si>
    <t>Mineral Sta</t>
  </si>
  <si>
    <t>39 34.849</t>
  </si>
  <si>
    <t>-105  1.555</t>
  </si>
  <si>
    <t>Lyons</t>
  </si>
  <si>
    <t>RTD-LDS</t>
  </si>
  <si>
    <t>39 36.663</t>
  </si>
  <si>
    <t>-105  0.960</t>
  </si>
  <si>
    <t>Littleton Downtown</t>
  </si>
  <si>
    <t>RTD-MJP</t>
  </si>
  <si>
    <t>RTD-Mor</t>
  </si>
  <si>
    <t>RTD-NMH</t>
  </si>
  <si>
    <t>RTD-OY</t>
  </si>
  <si>
    <t>RTD-PK</t>
  </si>
  <si>
    <t>RTD-PY</t>
  </si>
  <si>
    <t>39 34.098</t>
  </si>
  <si>
    <t>-105 09.194</t>
  </si>
  <si>
    <t>VV Tr N</t>
  </si>
  <si>
    <t>Valley View Tr N connection</t>
  </si>
  <si>
    <t>-104 55.074</t>
  </si>
  <si>
    <t>Middle Fork Trail starts just West of Southern (2nd)  junction of Dalton Way &amp; Venneford Ranch Rd.</t>
  </si>
  <si>
    <t>Middle Fork Trail (West Stub)</t>
  </si>
  <si>
    <t>Weir Gulch &amp; Sanderson Gulch trail loop</t>
  </si>
  <si>
    <t>Follows Weir Gulch thru Bellmar Park, then circles several lakes near Kipling before following Jewell Ave back to the Sanderson Gulch Trail.  Loop follows Platte Trail North back to start</t>
  </si>
  <si>
    <t>Platte River S Trail</t>
  </si>
  <si>
    <t>Sand Cr Park</t>
  </si>
  <si>
    <t>Bellview Go E</t>
  </si>
  <si>
    <t>Go E on S side</t>
  </si>
  <si>
    <t>39 37.413</t>
  </si>
  <si>
    <t>-104 54.679</t>
  </si>
  <si>
    <t>Loop Start E</t>
  </si>
  <si>
    <t>Start loop by going SE</t>
  </si>
  <si>
    <t>End Of Trail</t>
  </si>
  <si>
    <t>WCTwne</t>
  </si>
  <si>
    <t>39 36.891</t>
  </si>
  <si>
    <t>-104 46.962</t>
  </si>
  <si>
    <r>
      <t>Cherry Cr S Tr @ Parker Rec Center (</t>
    </r>
    <r>
      <rPr>
        <b/>
        <sz val="10"/>
        <color indexed="18"/>
        <rFont val="Arial"/>
        <family val="2"/>
      </rPr>
      <t>PW-ccn</t>
    </r>
    <r>
      <rPr>
        <sz val="10"/>
        <rFont val="Arial"/>
        <family val="2"/>
      </rPr>
      <t>)</t>
    </r>
  </si>
  <si>
    <t>PW-sds</t>
  </si>
  <si>
    <t>39 32.054</t>
  </si>
  <si>
    <t>-104 47.259</t>
  </si>
  <si>
    <t>Subdiv Tr S</t>
  </si>
  <si>
    <t>Subdivsion Tr SW</t>
  </si>
  <si>
    <t>PW-ng1</t>
  </si>
  <si>
    <t>39 32.979</t>
  </si>
  <si>
    <t>-104 47.486</t>
  </si>
  <si>
    <t>39 32.077</t>
  </si>
  <si>
    <t>-104 47.071</t>
  </si>
  <si>
    <t>Lincoln Access</t>
  </si>
  <si>
    <t>Lincoln Ave - backtrack slightly- then Go W</t>
  </si>
  <si>
    <t>NG-stw</t>
  </si>
  <si>
    <t>39 32.103</t>
  </si>
  <si>
    <t>-104 47.074</t>
  </si>
  <si>
    <t>School Tr W</t>
  </si>
  <si>
    <t>Follow tr thru school to W</t>
  </si>
  <si>
    <t>NG-cv</t>
  </si>
  <si>
    <t>39 32.116</t>
  </si>
  <si>
    <t>-104 47.245</t>
  </si>
  <si>
    <t>Challanger via</t>
  </si>
  <si>
    <t>Challanger via - Go N - then W</t>
  </si>
  <si>
    <t>NG-cxw</t>
  </si>
  <si>
    <t>39 32.210</t>
  </si>
  <si>
    <t>-104 47.378</t>
  </si>
  <si>
    <t>Self X W Challenger</t>
  </si>
  <si>
    <t>Private Property, EOT, only .6 miles from other stub</t>
  </si>
  <si>
    <t>This dead end stub heads E
Trail into Park - Plum Cr</t>
  </si>
  <si>
    <t>Plum Cr Trail</t>
  </si>
  <si>
    <t>SpringFootDad Trail</t>
  </si>
  <si>
    <t>Norfolk Glen Park near Sand Cr trail</t>
  </si>
  <si>
    <t>Trail to E  Hollow Park</t>
  </si>
  <si>
    <t>39 36.598</t>
  </si>
  <si>
    <t xml:space="preserve"> -104 56.452</t>
  </si>
  <si>
    <t>Orchard Rd Prkng</t>
  </si>
  <si>
    <t>39 36.457</t>
  </si>
  <si>
    <t xml:space="preserve"> -104 56.290</t>
  </si>
  <si>
    <t>Little Dry Cr Tr</t>
  </si>
  <si>
    <t>Little Dry Creek Trail starts track &amp; Loop</t>
  </si>
  <si>
    <t>39 36.189</t>
  </si>
  <si>
    <t xml:space="preserve"> -104 55.804</t>
  </si>
  <si>
    <t>Trail SW out of park</t>
  </si>
  <si>
    <t>S Butler Way &amp; Mississippi - Go W
Use bike lane on Mississippi to Garrison</t>
  </si>
  <si>
    <t>Mississippi &amp; Garrison - Go North</t>
  </si>
  <si>
    <t>Belmar Elementary</t>
  </si>
  <si>
    <t>Kendrick Main Resevoir Trail</t>
  </si>
  <si>
    <t>Trail E toward Kipling just past spillway</t>
  </si>
  <si>
    <t>-105 11.998</t>
  </si>
  <si>
    <t>ParkingSpur E</t>
  </si>
  <si>
    <t>Summit Loop</t>
  </si>
  <si>
    <t>Sanderson Gulch</t>
  </si>
  <si>
    <t>Westerly Cr</t>
  </si>
  <si>
    <t>Spillway</t>
  </si>
  <si>
    <t>Smokey Hill</t>
  </si>
  <si>
    <t>Platte River</t>
  </si>
  <si>
    <t>Willow Cr</t>
  </si>
  <si>
    <t>Coal Mine Ave MUP</t>
  </si>
  <si>
    <t>Shriners</t>
  </si>
  <si>
    <t>Little Dry Cr (South)</t>
  </si>
  <si>
    <t>APY - Alameda Pkwy MUP</t>
  </si>
  <si>
    <t>SPC - Aurora Power Conservatory</t>
  </si>
  <si>
    <t>AR - Aurora Reservoir</t>
  </si>
  <si>
    <t>BWG - Baldwin Gulch</t>
  </si>
  <si>
    <t>BC - Bear Cr</t>
  </si>
  <si>
    <t>BDS - Big Dry Cr S</t>
  </si>
  <si>
    <t>C470 - C470 MUP</t>
  </si>
  <si>
    <t>MFP - Mt Falcon Park</t>
  </si>
  <si>
    <t>WCT - Wetlands CatTail</t>
  </si>
  <si>
    <t>CJT - Cathy Johnson</t>
  </si>
  <si>
    <t>CR - Cheese Ranch</t>
  </si>
  <si>
    <t>CCN - Cherry Cr N</t>
  </si>
  <si>
    <t>CCS - Cherry Cr S</t>
  </si>
  <si>
    <t>DLG - DutchCr LillyCr</t>
  </si>
  <si>
    <t>COL - Columbine</t>
  </si>
  <si>
    <t>WLT - WillowCr LoneTree</t>
  </si>
  <si>
    <t>CS - Coyote Song</t>
  </si>
  <si>
    <t>SFD - SpringGulch Foothills DadClark</t>
  </si>
  <si>
    <t>RDS - RedRocks DakotaRidge MorrisonSlide</t>
  </si>
  <si>
    <t>DCC - DeerCr Canyon</t>
  </si>
  <si>
    <t>Two Dog</t>
  </si>
  <si>
    <t>LDG - LeeGulch DadClarkGulch</t>
  </si>
  <si>
    <t>DEW - Douglas County EW</t>
  </si>
  <si>
    <t>GSH - GoldSmith Gulch Hampden Heights</t>
  </si>
  <si>
    <t>GV - Grand View</t>
  </si>
  <si>
    <t>GET - Grazing Elk</t>
  </si>
  <si>
    <t>GME Green Mtn E</t>
  </si>
  <si>
    <t>LDQ - LittleDryCr S Quincy</t>
  </si>
  <si>
    <t>PRS - Platte River South</t>
  </si>
  <si>
    <t>MGBD - MarcyGulch BigDry</t>
  </si>
  <si>
    <t>HC - Happy Canyon</t>
  </si>
  <si>
    <t>HGM - Hayden Green Mtn</t>
  </si>
  <si>
    <t>HM - Hidden Mesa</t>
  </si>
  <si>
    <t>HCE - Highline Canal E</t>
  </si>
  <si>
    <t>HCC - Highline Canal Central</t>
  </si>
  <si>
    <t>HCW - Highline Canal W</t>
  </si>
  <si>
    <t>KPY - Kipling Pkwy</t>
  </si>
  <si>
    <t>LGS - Lakewood Gulch Sloans Lake</t>
  </si>
  <si>
    <t>MAT - Mineral Ave</t>
  </si>
  <si>
    <t>Mountain Vista</t>
  </si>
  <si>
    <t>NG - Newlin Gulch</t>
  </si>
  <si>
    <t>PW - Parker W</t>
  </si>
  <si>
    <t>PCS - PineyCr Sampson Gulch</t>
  </si>
  <si>
    <t>WSG - WeirGulch Sanderson Gulch</t>
  </si>
  <si>
    <t>SH - Smoky Hill Rd</t>
  </si>
  <si>
    <t>SR - Smoky Ramble</t>
  </si>
  <si>
    <t>WS - Westerly Cr Spillway</t>
  </si>
  <si>
    <t>SGT - SulphurGulch</t>
  </si>
  <si>
    <t>SGC - Sulphur Gulch Connector</t>
  </si>
  <si>
    <t>TGC - TollGate Cr</t>
  </si>
  <si>
    <t>UNC - UnNamed Cr</t>
  </si>
  <si>
    <t>VV - ValleyView</t>
  </si>
  <si>
    <t>VT - Vista</t>
  </si>
  <si>
    <t>Waterton Canyon</t>
  </si>
  <si>
    <t>WC - Waterton Canyon</t>
  </si>
  <si>
    <t>WCB - Wild Cat Bluffs</t>
  </si>
  <si>
    <t>Kipling Parkway Trail</t>
  </si>
  <si>
    <t>Mild, A few slopes to contend with</t>
  </si>
  <si>
    <t>PRS-cp</t>
  </si>
  <si>
    <t>PRSwgt</t>
  </si>
  <si>
    <t>PRS-vp</t>
  </si>
  <si>
    <t>PRSjhp</t>
  </si>
  <si>
    <t>PRSolp</t>
  </si>
  <si>
    <t>PRSahp</t>
  </si>
  <si>
    <t>PRSgfp</t>
  </si>
  <si>
    <t>PRSwsp</t>
  </si>
  <si>
    <t>PRS-ox</t>
  </si>
  <si>
    <t>PRScpk</t>
  </si>
  <si>
    <t>PRSubc</t>
  </si>
  <si>
    <t>PRS-hg</t>
  </si>
  <si>
    <t>PRSlgt</t>
  </si>
  <si>
    <t>PRScnc</t>
  </si>
  <si>
    <t>PRSmat</t>
  </si>
  <si>
    <t>PRScpw</t>
  </si>
  <si>
    <t>PRSwct</t>
  </si>
  <si>
    <t>PRS-sc</t>
  </si>
  <si>
    <t>Bright Green</t>
  </si>
  <si>
    <t>Spur to S Valley trails</t>
  </si>
  <si>
    <t>CJT-cs</t>
  </si>
  <si>
    <t>Return from spur</t>
  </si>
  <si>
    <t>Columbine Tr S Junction back uphill again</t>
  </si>
  <si>
    <t>Keep going N</t>
  </si>
  <si>
    <t>CJT-vv</t>
  </si>
  <si>
    <t>ValleyView Tr - Trail continues N - not mapped yet</t>
  </si>
  <si>
    <t>Dirt Trail - Mixed twin &amp; single track</t>
  </si>
  <si>
    <r>
      <t>Ken Caryl Ave - Valley View Tr (</t>
    </r>
    <r>
      <rPr>
        <b/>
        <sz val="10"/>
        <color indexed="10"/>
        <rFont val="Arial"/>
        <family val="2"/>
      </rPr>
      <t>CJT-vv</t>
    </r>
    <r>
      <rPr>
        <sz val="10"/>
        <rFont val="Arial"/>
        <family val="2"/>
      </rPr>
      <t>)</t>
    </r>
  </si>
  <si>
    <r>
      <t>Deer Cr Canyon (</t>
    </r>
    <r>
      <rPr>
        <b/>
        <sz val="10"/>
        <color indexed="10"/>
        <rFont val="Arial"/>
        <family val="2"/>
      </rPr>
      <t>CJTdcc</t>
    </r>
    <r>
      <rPr>
        <sz val="10"/>
        <rFont val="Arial"/>
        <family val="2"/>
      </rPr>
      <t>)</t>
    </r>
  </si>
  <si>
    <t>Cathy Johnson Trail</t>
  </si>
  <si>
    <t>Grazing Elk Trail</t>
  </si>
  <si>
    <t>CS-cjt</t>
  </si>
  <si>
    <t>CJohnson Tr</t>
  </si>
  <si>
    <t>Toll Booth</t>
  </si>
  <si>
    <t>WS</t>
  </si>
  <si>
    <t>SGT</t>
  </si>
  <si>
    <t>HaydenGreenM</t>
  </si>
  <si>
    <t>HeydenGreen Tr</t>
  </si>
  <si>
    <t>Heyden Green Mtn Trail, enter Fox Hollow</t>
  </si>
  <si>
    <t>Hayden and Green Mtn trails with initial extension from Bear Creek Trail</t>
  </si>
  <si>
    <t>Concrete, asphalt, bike lane, single track, gravel road.</t>
  </si>
  <si>
    <t>GSHcce</t>
  </si>
  <si>
    <t>39 39.708</t>
  </si>
  <si>
    <t>-104 52.172</t>
  </si>
  <si>
    <t>CCN E Junction</t>
  </si>
  <si>
    <t>Cherry Cr N Tr E Junction - Head NW</t>
  </si>
  <si>
    <t>GSHccw</t>
  </si>
  <si>
    <t>39 39.772</t>
  </si>
  <si>
    <t>-104 52.630</t>
  </si>
  <si>
    <t>HCW-pp</t>
  </si>
  <si>
    <t>-104 46.736</t>
  </si>
  <si>
    <t>-104 48.368</t>
  </si>
  <si>
    <t>-104 48.102</t>
  </si>
  <si>
    <t>-104 48.162</t>
  </si>
  <si>
    <t>-104 48.010</t>
  </si>
  <si>
    <t>-104 47.845</t>
  </si>
  <si>
    <t>-104 47.897</t>
  </si>
  <si>
    <t>-104 47.936</t>
  </si>
  <si>
    <t>E Fork Tr M</t>
  </si>
  <si>
    <t>N end of E Fork Big Dry Cr Trail for now</t>
  </si>
  <si>
    <t>BDMdcp</t>
  </si>
  <si>
    <t>Track heads N includes optional spur</t>
  </si>
  <si>
    <t>BDMSpur</t>
  </si>
  <si>
    <t>39 32.048</t>
  </si>
  <si>
    <t>-104 57.053</t>
  </si>
  <si>
    <t>Opt Spur</t>
  </si>
  <si>
    <t>Optional spur - resume GV Tr share W</t>
  </si>
  <si>
    <t>BDMgvw</t>
  </si>
  <si>
    <t>39 31.989</t>
  </si>
  <si>
    <t>-104 57.245</t>
  </si>
  <si>
    <t>GV Tr W</t>
  </si>
  <si>
    <t>End Grandview Tr share - head S on Ridgeline Ln</t>
  </si>
  <si>
    <t>BDMdct</t>
  </si>
  <si>
    <t>39 31.459</t>
  </si>
  <si>
    <t>-104 57.675</t>
  </si>
  <si>
    <t>Dad Clark Trail</t>
  </si>
  <si>
    <t>S end of Dad Clark Trail - head W to cross WRP</t>
  </si>
  <si>
    <t>39 31.450</t>
  </si>
  <si>
    <t>-104 57.880</t>
  </si>
  <si>
    <t>BDMcme</t>
  </si>
  <si>
    <t>39 31.201</t>
  </si>
  <si>
    <t>-104 56.914</t>
  </si>
  <si>
    <t>Copper Mesa Elem</t>
  </si>
  <si>
    <t>Copper Mesa Elementary - Go E onto Ashworth Ave</t>
  </si>
  <si>
    <t>Go E thru small park</t>
  </si>
  <si>
    <t>BDM-sp</t>
  </si>
  <si>
    <t>39 31.239</t>
  </si>
  <si>
    <t>-104 57.467</t>
  </si>
  <si>
    <t>Small Park go E</t>
  </si>
  <si>
    <t>BDMefs</t>
  </si>
  <si>
    <t>39 31.209</t>
  </si>
  <si>
    <t>-104 56.774</t>
  </si>
  <si>
    <t>E Fork Tr S end</t>
  </si>
  <si>
    <t>S end of E Fork Big Dry Cr Trail</t>
  </si>
  <si>
    <t>BDMeol</t>
  </si>
  <si>
    <t>39 31.470</t>
  </si>
  <si>
    <t>-104 56.813</t>
  </si>
  <si>
    <t>E Fork S End</t>
  </si>
  <si>
    <t>End of BDM Loop</t>
  </si>
  <si>
    <t>Red Mesa Loop End</t>
  </si>
  <si>
    <t>DCChst</t>
  </si>
  <si>
    <r>
      <t>Red Mesa Loop end (</t>
    </r>
    <r>
      <rPr>
        <b/>
        <sz val="10"/>
        <color indexed="40"/>
        <rFont val="Arial"/>
        <family val="2"/>
      </rPr>
      <t>DCCrml</t>
    </r>
    <r>
      <rPr>
        <sz val="10"/>
        <rFont val="Arial"/>
        <family val="2"/>
      </rPr>
      <t>)</t>
    </r>
  </si>
  <si>
    <r>
      <t>Grazing Elk Trail (</t>
    </r>
    <r>
      <rPr>
        <b/>
        <sz val="10"/>
        <color indexed="40"/>
        <rFont val="Arial"/>
        <family val="2"/>
      </rPr>
      <t>DCCget</t>
    </r>
    <r>
      <rPr>
        <sz val="10"/>
        <rFont val="Arial"/>
        <family val="2"/>
      </rPr>
      <t>)</t>
    </r>
  </si>
  <si>
    <t>39 32.860</t>
  </si>
  <si>
    <t>Grazing Elk Tr</t>
  </si>
  <si>
    <t>C47mi6</t>
  </si>
  <si>
    <t>-105 10.485</t>
  </si>
  <si>
    <t>39 43.500</t>
  </si>
  <si>
    <t>6th McIntyre</t>
  </si>
  <si>
    <t>39 43.409</t>
  </si>
  <si>
    <t>-105  9.940</t>
  </si>
  <si>
    <t>C47o3p</t>
  </si>
  <si>
    <t>39 43.283</t>
  </si>
  <si>
    <t>-105 10.768</t>
  </si>
  <si>
    <t>Orchard 3rd Pl</t>
  </si>
  <si>
    <t>C47o2p</t>
  </si>
  <si>
    <t>39 43.204</t>
  </si>
  <si>
    <t>-105 10.778</t>
  </si>
  <si>
    <t>Orchard 2nd Pl</t>
  </si>
  <si>
    <t>Route Goes W again</t>
  </si>
  <si>
    <t>Route Goes S on streets</t>
  </si>
  <si>
    <t>6th &amp; McIntyre St - MUP Goes N then street W</t>
  </si>
  <si>
    <t>C47ghp</t>
  </si>
  <si>
    <t>39 43.208</t>
  </si>
  <si>
    <t>-105 11.013</t>
  </si>
  <si>
    <t>Golden Hts Park</t>
  </si>
  <si>
    <t>Path goes W thru park</t>
  </si>
  <si>
    <t>C47g47n</t>
  </si>
  <si>
    <t>39 42.176</t>
  </si>
  <si>
    <t>-105 11.554</t>
  </si>
  <si>
    <t>G47 Tr N</t>
  </si>
  <si>
    <t>Share G47 Tr S</t>
  </si>
  <si>
    <t>C47mtb</t>
  </si>
  <si>
    <t>39 42.154</t>
  </si>
  <si>
    <t>-105 11.571</t>
  </si>
  <si>
    <t>MTB Tr</t>
  </si>
  <si>
    <t>Narrow trail up Green Mtn</t>
  </si>
  <si>
    <r>
      <t>Rooney Rd Trail head parking,
porta-potty (</t>
    </r>
    <r>
      <rPr>
        <b/>
        <sz val="10"/>
        <rFont val="Arial"/>
        <family val="2"/>
      </rPr>
      <t>Alt start</t>
    </r>
    <r>
      <rPr>
        <sz val="10"/>
        <rFont val="Arial"/>
        <family val="2"/>
      </rPr>
      <t xml:space="preserve"> .6 mi less)</t>
    </r>
  </si>
  <si>
    <t>&gt; 250 points in track file ( &lt; 500)</t>
  </si>
  <si>
    <t>SE loop corner, watch speed on down hill</t>
  </si>
  <si>
    <t>39 38.839</t>
  </si>
  <si>
    <t>-105 13.197</t>
  </si>
  <si>
    <t>2 Dog Tr</t>
  </si>
  <si>
    <t>2 Dog Tr - dead end spur</t>
  </si>
  <si>
    <t>Return from spur - continue W</t>
  </si>
  <si>
    <t>39 38.111</t>
  </si>
  <si>
    <t>-105 12.898</t>
  </si>
  <si>
    <t>2 Dog Tr end</t>
  </si>
  <si>
    <t>End of 2 Dog Tr - scenic views</t>
  </si>
  <si>
    <t>39 38.105</t>
  </si>
  <si>
    <t>-105 13.617</t>
  </si>
  <si>
    <t>Castle Ruins</t>
  </si>
  <si>
    <t>Ruins of Walkers castle home</t>
  </si>
  <si>
    <t>39 37.984</t>
  </si>
  <si>
    <t>-105 14.005</t>
  </si>
  <si>
    <t>Meadow Tr W</t>
  </si>
  <si>
    <t>Meadow Tr W junction - continue NW</t>
  </si>
  <si>
    <t>39 38.138</t>
  </si>
  <si>
    <t>-105 14.246</t>
  </si>
  <si>
    <t>RR Solar Pwr</t>
  </si>
  <si>
    <t>Restrooms</t>
  </si>
  <si>
    <t>Little Dry Cr Tr continues E Short distance, Go S for Willow Cr</t>
  </si>
  <si>
    <t>EOT Dalton Way</t>
  </si>
  <si>
    <t>Middlefork Tr</t>
  </si>
  <si>
    <t>Middlefork West</t>
  </si>
  <si>
    <t>Northridge Park</t>
  </si>
  <si>
    <t>Spring Gulch Park</t>
  </si>
  <si>
    <t>Foothills Trail - Follow Trail NE</t>
  </si>
  <si>
    <t>39 31.997</t>
  </si>
  <si>
    <t>GV Tr Mid Junction</t>
  </si>
  <si>
    <t>GV Tr E Junction</t>
  </si>
  <si>
    <t>39 31.979</t>
  </si>
  <si>
    <t>39 32.362</t>
  </si>
  <si>
    <t>GV Tr W Cross</t>
  </si>
  <si>
    <t>39 31.313</t>
  </si>
  <si>
    <t>Rec Cntr E</t>
  </si>
  <si>
    <t>Follows Grandview trail (pipeline) From E to W</t>
  </si>
  <si>
    <t>Rec Center</t>
  </si>
  <si>
    <t>39 31.100</t>
  </si>
  <si>
    <t>39 30.874</t>
  </si>
  <si>
    <t>39 30.766</t>
  </si>
  <si>
    <t>39 30.828</t>
  </si>
  <si>
    <t>Street Access</t>
  </si>
  <si>
    <t>-104 39.185</t>
  </si>
  <si>
    <t>NE Parking Tr</t>
  </si>
  <si>
    <t>39 37.186</t>
  </si>
  <si>
    <t>-104 39.501</t>
  </si>
  <si>
    <t>39 36.922</t>
  </si>
  <si>
    <t>-104 40.316</t>
  </si>
  <si>
    <t>39 36.870</t>
  </si>
  <si>
    <t>-104 40.548</t>
  </si>
  <si>
    <t>Tr toward Res</t>
  </si>
  <si>
    <t>39 36.911</t>
  </si>
  <si>
    <t>-104 40.497</t>
  </si>
  <si>
    <t>Tr Junction</t>
  </si>
  <si>
    <t>39 37.162</t>
  </si>
  <si>
    <t>-104 40.424</t>
  </si>
  <si>
    <t>Scenic overlook - shaded bench - backtrack</t>
  </si>
  <si>
    <t>See SR-shn above</t>
  </si>
  <si>
    <t>See SR-pc above</t>
  </si>
  <si>
    <t>Continue across Smoky Hill Rd</t>
  </si>
  <si>
    <t>Quincy Flanders</t>
  </si>
  <si>
    <t>39 38.321</t>
  </si>
  <si>
    <t>-104 46.931</t>
  </si>
  <si>
    <t>WTG CR TR GO N</t>
  </si>
  <si>
    <t>Trails Overview</t>
  </si>
  <si>
    <t>Follow W Tollgate Cr Trail N</t>
  </si>
  <si>
    <t>HeritageValleyPk</t>
  </si>
  <si>
    <t>Heritage Valley Park  School</t>
  </si>
  <si>
    <t>39 35.877</t>
  </si>
  <si>
    <t xml:space="preserve"> -104 55.287</t>
  </si>
  <si>
    <t>Holly Dam</t>
  </si>
  <si>
    <t xml:space="preserve"> -104 55.222</t>
  </si>
  <si>
    <t>LDC Continues E</t>
  </si>
  <si>
    <t>39 35.506</t>
  </si>
  <si>
    <t xml:space="preserve"> -104 54.982</t>
  </si>
  <si>
    <t>Willow Cr Tr Starts</t>
  </si>
  <si>
    <t>39 34.874</t>
  </si>
  <si>
    <t xml:space="preserve"> -104 54.715</t>
  </si>
  <si>
    <t>Homestead Elem</t>
  </si>
  <si>
    <t>Homestead Elementary</t>
  </si>
  <si>
    <t>39 34.787</t>
  </si>
  <si>
    <t xml:space="preserve"> -104 54.676</t>
  </si>
  <si>
    <t>Tr 2 Holly Park</t>
  </si>
  <si>
    <t>39 34.657</t>
  </si>
  <si>
    <t xml:space="preserve"> -104 54.372</t>
  </si>
  <si>
    <t>Foxridge Park</t>
  </si>
  <si>
    <t>Trail to Foxridge Park</t>
  </si>
  <si>
    <t>39 34.411</t>
  </si>
  <si>
    <t xml:space="preserve"> -104 53.974</t>
  </si>
  <si>
    <t>Willow Cr Park</t>
  </si>
  <si>
    <t>39 33.881</t>
  </si>
  <si>
    <t xml:space="preserve"> -104 53.303</t>
  </si>
  <si>
    <t>C470 Tr E</t>
  </si>
  <si>
    <t>C470 Trail via short spur</t>
  </si>
  <si>
    <t>39 33.059</t>
  </si>
  <si>
    <t>-104 46.841</t>
  </si>
  <si>
    <t>C470 Trail East End</t>
  </si>
  <si>
    <t>CCS470</t>
  </si>
  <si>
    <t xml:space="preserve"> -104 53.406</t>
  </si>
  <si>
    <t>Sweetwater Park</t>
  </si>
  <si>
    <t xml:space="preserve"> -104 53.290</t>
  </si>
  <si>
    <t>Cook Cr Trail</t>
  </si>
  <si>
    <t>Sheridan &amp; Ohio, follow it W to Pierce
Use E side of Sheridan to Ohio</t>
  </si>
  <si>
    <t>Ohio &amp; Pierce, go S to Kentucky, then W</t>
  </si>
  <si>
    <t>Piney Creek</t>
  </si>
  <si>
    <t>CherryCr Tr S</t>
  </si>
  <si>
    <t>Then follows Piney Cr to C470, where it then towards Sampson Gulch Cr when Piney Cr goes thru golf course</t>
  </si>
  <si>
    <t>Follows Piney Cr from Cherry Cr Trail E and S</t>
  </si>
  <si>
    <t>E PRS Tr N</t>
  </si>
  <si>
    <t>E side Platte River Trail N junction - Go S them W</t>
  </si>
  <si>
    <t>W PRS Tr</t>
  </si>
  <si>
    <t>COLmfd</t>
  </si>
  <si>
    <t>39 36.588</t>
  </si>
  <si>
    <t>MiddleField go S</t>
  </si>
  <si>
    <t>Ashbaugh Park</t>
  </si>
  <si>
    <t>39 34.769</t>
  </si>
  <si>
    <t>39 34.550</t>
  </si>
  <si>
    <t>Puma Park</t>
  </si>
  <si>
    <t>Puma Park, Baseball</t>
  </si>
  <si>
    <t>39 34.429</t>
  </si>
  <si>
    <t>Powell Middle S</t>
  </si>
  <si>
    <t>Powell Middle School</t>
  </si>
  <si>
    <t>39 33.907</t>
  </si>
  <si>
    <t xml:space="preserve"> -104 59.306</t>
  </si>
  <si>
    <t>Broadway, Go S leaving C470</t>
  </si>
  <si>
    <t>39 33.494</t>
  </si>
  <si>
    <t xml:space="preserve"> -104 59.303</t>
  </si>
  <si>
    <t>W Fork Tr</t>
  </si>
  <si>
    <t>39 33.285</t>
  </si>
  <si>
    <t xml:space="preserve"> -104 59.624</t>
  </si>
  <si>
    <t>Dad Clark Tr</t>
  </si>
  <si>
    <t>Follow W Fork Tr West</t>
  </si>
  <si>
    <t>39 33.139</t>
  </si>
  <si>
    <t xml:space="preserve"> -104 59.584</t>
  </si>
  <si>
    <t>T E to Broadway</t>
  </si>
  <si>
    <t>Trail E to Broadway</t>
  </si>
  <si>
    <t>39 32.919</t>
  </si>
  <si>
    <t xml:space="preserve"> -104 59.494</t>
  </si>
  <si>
    <t>Diamond K Tr</t>
  </si>
  <si>
    <t>Start Diamond K Trail</t>
  </si>
  <si>
    <t>39 32.750</t>
  </si>
  <si>
    <t xml:space="preserve"> -104 59.095</t>
  </si>
  <si>
    <t>Highline West Trail</t>
  </si>
  <si>
    <t>Highline East Trail</t>
  </si>
  <si>
    <t>Subdivision Trails</t>
  </si>
  <si>
    <t>Hampden Heights Park Trail
Goldsmith Gulch Hampden (GSH)</t>
  </si>
  <si>
    <t>Trail SW to Hampden Heights Park
Goldsmith Gulch Hampden (GSH)</t>
  </si>
  <si>
    <t>GoldsmithHam Trail</t>
  </si>
  <si>
    <t>Goldsmith Gulch Hamden Trail</t>
  </si>
  <si>
    <t>39 39.625</t>
  </si>
  <si>
    <t>Hutchinson Park to South, Parking
(GoldsmithHam Tr)</t>
  </si>
  <si>
    <t>GoldsmithHam Tr</t>
  </si>
  <si>
    <t>Can't get much flatter.</t>
  </si>
  <si>
    <t>Orchard Hills Pk
Trails S dead end in subdivisions</t>
  </si>
  <si>
    <t>CntyLine &amp; Delbert</t>
  </si>
  <si>
    <t>SH-etd</t>
  </si>
  <si>
    <t>39 34.467</t>
  </si>
  <si>
    <t>-104 49.661</t>
  </si>
  <si>
    <t>Eot Delbert</t>
  </si>
  <si>
    <t>End of trail in this drainage - Go back uphill</t>
  </si>
  <si>
    <t>CntyLine &amp; Delbert- Go N</t>
  </si>
  <si>
    <t>CntyLine &amp; Brookstone Pkwy -Go E</t>
  </si>
  <si>
    <t>SH-clp</t>
  </si>
  <si>
    <t>39 33.943</t>
  </si>
  <si>
    <t>-104 40.753</t>
  </si>
  <si>
    <t>CL Powhaton</t>
  </si>
  <si>
    <t>CntyLine &amp; Powhaton - head N</t>
  </si>
  <si>
    <t>Sidewalk Ends On S side - use St downhill
Actually SmkyHill Rd slips off to S - not in Tr</t>
  </si>
  <si>
    <t>End of this track - can use N side of Rd for
return trip uphill off street.</t>
  </si>
  <si>
    <t>Aurora Reservoir</t>
  </si>
  <si>
    <t>Tollgate Cr</t>
  </si>
  <si>
    <t>-104 42.019</t>
  </si>
  <si>
    <t>HGMgrd</t>
  </si>
  <si>
    <t>39 42.257</t>
  </si>
  <si>
    <t>-105 10.719</t>
  </si>
  <si>
    <t>-105 10.767</t>
  </si>
  <si>
    <t>-105 10.073</t>
  </si>
  <si>
    <t>TwoBrand CG</t>
  </si>
  <si>
    <t>TwoBrand CG Trail</t>
  </si>
  <si>
    <t>TwoBrandCG</t>
  </si>
  <si>
    <t>Track #</t>
  </si>
  <si>
    <t>Short trail connecting Cherry Cr S trail to two segments of Sulphur Gulch Trail</t>
  </si>
  <si>
    <t>SGC</t>
  </si>
  <si>
    <r>
      <t>Cherokee Trail Elementary (</t>
    </r>
    <r>
      <rPr>
        <b/>
        <sz val="10"/>
        <color indexed="14"/>
        <rFont val="Arial"/>
        <family val="2"/>
      </rPr>
      <t>SGCebt</t>
    </r>
    <r>
      <rPr>
        <sz val="10"/>
        <rFont val="Arial"/>
        <family val="2"/>
      </rPr>
      <t>)</t>
    </r>
  </si>
  <si>
    <r>
      <t>North end of Tallman Gulch Trail (</t>
    </r>
    <r>
      <rPr>
        <b/>
        <sz val="10"/>
        <color indexed="14"/>
        <rFont val="Arial"/>
        <family val="2"/>
      </rPr>
      <t>SGCsge</t>
    </r>
    <r>
      <rPr>
        <sz val="10"/>
        <rFont val="Arial"/>
        <family val="2"/>
      </rPr>
      <t>)</t>
    </r>
  </si>
  <si>
    <t>SGCebt</t>
  </si>
  <si>
    <t>39 30.055</t>
  </si>
  <si>
    <t>-104 45.795</t>
  </si>
  <si>
    <t>CCS E Bank Th</t>
  </si>
  <si>
    <t>Cherry Cr S E Bank Trailhead</t>
  </si>
  <si>
    <t>SGCsgw</t>
  </si>
  <si>
    <t>SGCsge</t>
  </si>
  <si>
    <t>39 30.335</t>
  </si>
  <si>
    <t>-104 44.695</t>
  </si>
  <si>
    <t>SGT E Tr</t>
  </si>
  <si>
    <t>E Section of SGT Tallman Gulch track</t>
  </si>
  <si>
    <t>W Section of SGT Tallman Gulch track</t>
  </si>
  <si>
    <t>There are warnings at trail heads with parking regarding car break-ins and mountain lions.
Trails are narrow, yield to pedestrians.  Very steep on West side!</t>
  </si>
  <si>
    <t>39 39.815</t>
  </si>
  <si>
    <t>S of Metal Bridg</t>
  </si>
  <si>
    <t>Parking on S side of Metal Grate Bridge
Section from here to next waypoint are not included in tracklog.</t>
  </si>
  <si>
    <t>Track starts here at Fox Hollow entrance</t>
  </si>
  <si>
    <t>39 39.953</t>
  </si>
  <si>
    <t>Bear Cr Blvd, follow NW</t>
  </si>
  <si>
    <t>39 40.149</t>
  </si>
  <si>
    <t>Yale Go NE</t>
  </si>
  <si>
    <t>39 41.213</t>
  </si>
  <si>
    <t>Green Mtn Tr X1</t>
  </si>
  <si>
    <t>39 41.490</t>
  </si>
  <si>
    <t>39 41.297</t>
  </si>
  <si>
    <t>Trail East</t>
  </si>
  <si>
    <t>39 41.863</t>
  </si>
  <si>
    <t>UNC-sh</t>
  </si>
  <si>
    <t>Smoky Hill Tr</t>
  </si>
  <si>
    <t>UNC47n</t>
  </si>
  <si>
    <t>39 36.564</t>
  </si>
  <si>
    <t>-104 42.905</t>
  </si>
  <si>
    <t>N Eot 470</t>
  </si>
  <si>
    <t>N End of 470 section of Tr</t>
  </si>
  <si>
    <t>Smokey Hill Rd Tr @ E 470 - backtrack</t>
  </si>
  <si>
    <t>UNC-qh</t>
  </si>
  <si>
    <t>39 38.299</t>
  </si>
  <si>
    <t>-104 45.253</t>
  </si>
  <si>
    <t>Tr Halifax Quincy</t>
  </si>
  <si>
    <t>Tr restarts Southward W of Halifax</t>
  </si>
  <si>
    <t>Tollgate Cr Tr @ Flanders -Backtrack E</t>
  </si>
  <si>
    <t>-104 43.122</t>
  </si>
  <si>
    <t>Semi-parallel to TGC</t>
  </si>
  <si>
    <t>End Spur - Backtrack to main Trail</t>
  </si>
  <si>
    <t>SR-tra</t>
  </si>
  <si>
    <t>SR-g1</t>
  </si>
  <si>
    <t>Scenic Overlook</t>
  </si>
  <si>
    <t>Entrance Tr junction - head E for Res Loop coverage</t>
  </si>
  <si>
    <t>End reservoir coverage - backtrack</t>
  </si>
  <si>
    <t>Greenwood Gulch Trail</t>
  </si>
  <si>
    <t>ReDakotaSlide</t>
  </si>
  <si>
    <t>RDS</t>
  </si>
  <si>
    <t>Golden 470 (North)</t>
  </si>
  <si>
    <t>Village Ride Trail</t>
  </si>
  <si>
    <t>Follows Village Ride trails S out of Matthews/Winters Park.  Then follows Red Rocks Trail.
The track follows Morrison Slide Trail to Cherry Gulch, then heading up Morrison SlideTrail for better views.</t>
  </si>
  <si>
    <t>Cross to E side</t>
  </si>
  <si>
    <t>Use E side N of Hampden S frontage Rd</t>
  </si>
  <si>
    <t>KPYbcs</t>
  </si>
  <si>
    <t>39 39.757</t>
  </si>
  <si>
    <t>-105  6.742</t>
  </si>
  <si>
    <t>BC Tr S</t>
  </si>
  <si>
    <t>Bear Cr Tr S junction share N SHORT distance</t>
  </si>
  <si>
    <t>Bear Cr Tr N junction end share continue N</t>
  </si>
  <si>
    <t>KPYbcn</t>
  </si>
  <si>
    <t>BC Tr N</t>
  </si>
  <si>
    <t>39 39.781</t>
  </si>
  <si>
    <t>-105  6.745</t>
  </si>
  <si>
    <t>KPYwsgs</t>
  </si>
  <si>
    <t>Weir Sanderson Gulch S junction
use E side N of Florida</t>
  </si>
  <si>
    <t>KPYwsgn</t>
  </si>
  <si>
    <t>39 42.222</t>
  </si>
  <si>
    <t>-105  6.563</t>
  </si>
  <si>
    <t>WSG Tr N</t>
  </si>
  <si>
    <t>WSG trail end share - use W side N</t>
  </si>
  <si>
    <t>KPYapy</t>
  </si>
  <si>
    <t>-105  6.591</t>
  </si>
  <si>
    <t>APY Tr cross</t>
  </si>
  <si>
    <t>AlamedaPky Tr - cross sides to E</t>
  </si>
  <si>
    <t>KPY-fc</t>
  </si>
  <si>
    <t>39 42.867</t>
  </si>
  <si>
    <t>-105  6.561</t>
  </si>
  <si>
    <t>Fed Center</t>
  </si>
  <si>
    <t>Federal Center Gate 1</t>
  </si>
  <si>
    <t>KPYfmep</t>
  </si>
  <si>
    <t>39 43.120</t>
  </si>
  <si>
    <t>Planetarium</t>
  </si>
  <si>
    <t>-104 48.104</t>
  </si>
  <si>
    <t>Sand Xing N</t>
  </si>
  <si>
    <t>Sand Xing S</t>
  </si>
  <si>
    <t>Sandy Crossing to same trail later - ignore</t>
  </si>
  <si>
    <t>PW-sxs</t>
  </si>
  <si>
    <t>HGM470</t>
  </si>
  <si>
    <t>39 41.744</t>
  </si>
  <si>
    <t>39 41.482</t>
  </si>
  <si>
    <t>39 40.860</t>
  </si>
  <si>
    <t>Foresberg Park T</t>
  </si>
  <si>
    <t>Foresberg Park Trail</t>
  </si>
  <si>
    <t xml:space="preserve"> -105  9.402</t>
  </si>
  <si>
    <t>Heyden Tr SE</t>
  </si>
  <si>
    <t>End of Track</t>
  </si>
  <si>
    <t>End of Tracklog, end of loop portion</t>
  </si>
  <si>
    <t>Highline Canal Trail - East section</t>
  </si>
  <si>
    <t>Highline Canal Center Tr</t>
  </si>
  <si>
    <t>Asphalt and concrete, dirt and sand at start.</t>
  </si>
  <si>
    <t xml:space="preserve"> -105  6.691</t>
  </si>
  <si>
    <t>WS-utp</t>
  </si>
  <si>
    <t>WS-ohs</t>
  </si>
  <si>
    <t>WS-rmp</t>
  </si>
  <si>
    <t>WS-pr</t>
  </si>
  <si>
    <t>WS-via</t>
  </si>
  <si>
    <t>WS-ccn</t>
  </si>
  <si>
    <t>WS-ccs</t>
  </si>
  <si>
    <t>WS-sww</t>
  </si>
  <si>
    <t>WS-swe</t>
  </si>
  <si>
    <t>WS-op</t>
  </si>
  <si>
    <t>WS-wtg</t>
  </si>
  <si>
    <t>WS-bsq</t>
  </si>
  <si>
    <t>WS-hce</t>
  </si>
  <si>
    <t>Highline Canal Tr Alameda E of Chambers.
Backtrack to follow track</t>
  </si>
  <si>
    <t>Timberline El Pk</t>
  </si>
  <si>
    <t>TGC-qe</t>
  </si>
  <si>
    <t>TGClpp</t>
  </si>
  <si>
    <t>17th &amp; Meade St, Head E on S sidewalk</t>
  </si>
  <si>
    <t>Lakewood Gulch Sloans Lake Trail</t>
  </si>
  <si>
    <t>Lakewood Sloan Trail</t>
  </si>
  <si>
    <t>Spring Gulch Foothills Dad Clark Trails</t>
  </si>
  <si>
    <t>Weir Sanderson Gulch Trails</t>
  </si>
  <si>
    <t>Westerly Spillway Trail</t>
  </si>
  <si>
    <t>C470</t>
  </si>
  <si>
    <t>WCT-0</t>
  </si>
  <si>
    <t>Cherokee Trail Elementary</t>
  </si>
  <si>
    <t>PW-ccs</t>
  </si>
  <si>
    <t>-104 47.003</t>
  </si>
  <si>
    <t>CCS Tr S</t>
  </si>
  <si>
    <t>Cherry Cr S Tr - S Junction - End of Trail</t>
  </si>
  <si>
    <t>Cherry Cr S Tr - N Junction - Start of Trail</t>
  </si>
  <si>
    <r>
      <t>Cherokee Cr S Tr .45 Mi S of start (</t>
    </r>
    <r>
      <rPr>
        <b/>
        <sz val="10"/>
        <color indexed="18"/>
        <rFont val="Arial"/>
        <family val="2"/>
      </rPr>
      <t>PW-ccs</t>
    </r>
    <r>
      <rPr>
        <sz val="10"/>
        <rFont val="Arial"/>
        <family val="2"/>
      </rPr>
      <t>)</t>
    </r>
  </si>
  <si>
    <t>Wide Concrete, packed gravel, short dirt, minor sidewalk &amp; street use</t>
  </si>
  <si>
    <r>
      <t>N end of Altair Park on S Quebec (</t>
    </r>
    <r>
      <rPr>
        <b/>
        <sz val="10"/>
        <color indexed="10"/>
        <rFont val="Arial"/>
        <family val="2"/>
      </rPr>
      <t>WCB-ap</t>
    </r>
    <r>
      <rPr>
        <sz val="10"/>
        <rFont val="Arial"/>
        <family val="2"/>
      </rPr>
      <t>)</t>
    </r>
  </si>
  <si>
    <t>Concrete Path for first part then wide dirt/crusher surface</t>
  </si>
  <si>
    <t>Concrete, asphalt, on-street bike lanes</t>
  </si>
  <si>
    <t>Pipline Trail,</t>
  </si>
  <si>
    <t>GM Wallace Pk</t>
  </si>
  <si>
    <t>GM Wallace Park - follow Tr eastbound</t>
  </si>
  <si>
    <t>39 37.887</t>
  </si>
  <si>
    <r>
      <t>Marcy Gulch Tr @ Broadway (</t>
    </r>
    <r>
      <rPr>
        <b/>
        <sz val="10"/>
        <color indexed="12"/>
        <rFont val="Arial"/>
        <family val="2"/>
      </rPr>
      <t>LDGmgt</t>
    </r>
    <r>
      <rPr>
        <sz val="10"/>
        <rFont val="Arial"/>
        <family val="2"/>
      </rPr>
      <t>)</t>
    </r>
  </si>
  <si>
    <r>
      <t>Quincey &amp; W Tollgate Cr  (</t>
    </r>
    <r>
      <rPr>
        <b/>
        <sz val="10"/>
        <color indexed="14"/>
        <rFont val="Arial"/>
        <family val="2"/>
      </rPr>
      <t>TGC-le</t>
    </r>
    <r>
      <rPr>
        <sz val="10"/>
        <rFont val="Arial"/>
        <family val="2"/>
      </rPr>
      <t>)</t>
    </r>
  </si>
  <si>
    <t>SulphurGulch</t>
  </si>
  <si>
    <t>SGTccs</t>
  </si>
  <si>
    <t>SGTrrp</t>
  </si>
  <si>
    <t>SGTcbp</t>
  </si>
  <si>
    <t>SGT-te</t>
  </si>
  <si>
    <t>SGTlwp</t>
  </si>
  <si>
    <t>SGTept</t>
  </si>
  <si>
    <t>SGT-ts</t>
  </si>
  <si>
    <t>SGT-gs</t>
  </si>
  <si>
    <t>SGTihe</t>
  </si>
  <si>
    <t>SGTrdt</t>
  </si>
  <si>
    <t>SGTtgs</t>
  </si>
  <si>
    <t>Map color</t>
  </si>
  <si>
    <t>MUPS / Coverage</t>
  </si>
  <si>
    <r>
      <t>Northridge Park &amp; Rec Center (</t>
    </r>
    <r>
      <rPr>
        <b/>
        <sz val="10"/>
        <color indexed="10"/>
        <rFont val="Arial"/>
        <family val="2"/>
      </rPr>
      <t>SFDnrp</t>
    </r>
    <r>
      <rPr>
        <sz val="10"/>
        <rFont val="Arial"/>
        <family val="2"/>
      </rPr>
      <t>)</t>
    </r>
  </si>
  <si>
    <t>SFD-rp</t>
  </si>
  <si>
    <t>SFDsgp</t>
  </si>
  <si>
    <t>SFDfht</t>
  </si>
  <si>
    <t>SFDlm1</t>
  </si>
  <si>
    <t>SFDtr1</t>
  </si>
  <si>
    <t>SFDlm2</t>
  </si>
  <si>
    <t>SFDnrt</t>
  </si>
  <si>
    <t>SFDmfx</t>
  </si>
  <si>
    <t>SFDdct</t>
  </si>
  <si>
    <t>SFDsce</t>
  </si>
  <si>
    <t>SFDdc2</t>
  </si>
  <si>
    <t>SFDscp</t>
  </si>
  <si>
    <t>SFD-tp</t>
  </si>
  <si>
    <t>SFD-dw</t>
  </si>
  <si>
    <t>SFDmft</t>
  </si>
  <si>
    <t>SFDmfw</t>
  </si>
  <si>
    <t>SFDnrp</t>
  </si>
  <si>
    <t>39 43.741</t>
  </si>
  <si>
    <t xml:space="preserve"> -105  0.960</t>
  </si>
  <si>
    <t>8th Ave Park</t>
  </si>
  <si>
    <t>S on ColoBlvd</t>
  </si>
  <si>
    <t>Go S along Colorado Blvd</t>
  </si>
  <si>
    <t>BDMjdp</t>
  </si>
  <si>
    <t>BDMckp</t>
  </si>
  <si>
    <t>BDMcolo</t>
  </si>
  <si>
    <t>BDMvtw</t>
  </si>
  <si>
    <t>BDMvte</t>
  </si>
  <si>
    <t>BDM-fp</t>
  </si>
  <si>
    <t>BDMgvx</t>
  </si>
  <si>
    <t>HCW Tr JDP Park</t>
  </si>
  <si>
    <t>Julia DeKovand Park, Highline Canal W Tr
Head S over Bridge</t>
  </si>
  <si>
    <t>BDMc47</t>
  </si>
  <si>
    <t>C470 Tr cross</t>
  </si>
  <si>
    <t>C470 Trail Crossing</t>
  </si>
  <si>
    <t>VT</t>
  </si>
  <si>
    <t>Follow Vista Tr E</t>
  </si>
  <si>
    <t>39 33.016</t>
  </si>
  <si>
    <t>End Vista Tr share - head SW along Big Dry Cr fork</t>
  </si>
  <si>
    <t>VT Tr E go SW</t>
  </si>
  <si>
    <t>VT Tr W go E</t>
  </si>
  <si>
    <t>BDMhrh</t>
  </si>
  <si>
    <t>39 33.005</t>
  </si>
  <si>
    <t>Highlands HS</t>
  </si>
  <si>
    <t>Highlands Ranch High School</t>
  </si>
  <si>
    <t>BDMwrps</t>
  </si>
  <si>
    <t>BDMwrpn</t>
  </si>
  <si>
    <t>-104 56.134</t>
  </si>
  <si>
    <t>N Wildcat Reserve</t>
  </si>
  <si>
    <t>S Wildcat Reserve</t>
  </si>
  <si>
    <t>Follow Wildcat Reserve Pkwy S</t>
  </si>
  <si>
    <t>GV Tr cross</t>
  </si>
  <si>
    <t>39 31.978</t>
  </si>
  <si>
    <t>-104 57.503</t>
  </si>
  <si>
    <t>-104 57.437</t>
  </si>
  <si>
    <t>-104 56.507</t>
  </si>
  <si>
    <t>-104 56.515</t>
  </si>
  <si>
    <t>-104 55.841</t>
  </si>
  <si>
    <t>-104 55.931</t>
  </si>
  <si>
    <t>-104 56.151</t>
  </si>
  <si>
    <t>-104 56.336</t>
  </si>
  <si>
    <t>BDMefn</t>
  </si>
  <si>
    <t>39 31.868</t>
  </si>
  <si>
    <t>-104 56.864</t>
  </si>
  <si>
    <t>-104 56.445</t>
  </si>
  <si>
    <t>E Fork Tr N</t>
  </si>
  <si>
    <t>E fork Tr Mid - follow Asterbrook Way N Share GV Tr</t>
  </si>
  <si>
    <t>39 31.984</t>
  </si>
  <si>
    <t>-104 56.975</t>
  </si>
  <si>
    <t>Dad Clark Park</t>
  </si>
  <si>
    <t>39 32.257</t>
  </si>
  <si>
    <t>-104 57.096</t>
  </si>
  <si>
    <t>BaldwinGulch</t>
  </si>
  <si>
    <t>Baldwing Gulch Trail</t>
  </si>
  <si>
    <t>BWG</t>
  </si>
  <si>
    <t>Cherry Cr South</t>
  </si>
  <si>
    <t>(.3 Mi W along Pine Lane)</t>
  </si>
  <si>
    <t>Follows Baldwin Gulch from Cherry Creek trail uphill to Pine Dr &amp; E Lincoln Ave.
Then backtracks a little to follow a neighborhood trail loop.</t>
  </si>
  <si>
    <t>BWGccs</t>
  </si>
  <si>
    <t>39 32.628</t>
  </si>
  <si>
    <t>-104 46.818</t>
  </si>
  <si>
    <t>CCS Tr</t>
  </si>
  <si>
    <t>S side of Pine Lane</t>
  </si>
  <si>
    <t>BWGths</t>
  </si>
  <si>
    <t>39 32.529</t>
  </si>
  <si>
    <t>TH spur</t>
  </si>
  <si>
    <t>Spur to Trailhead</t>
  </si>
  <si>
    <r>
      <t>Baldwin Gulch Trailhead is third waypoin in route. (</t>
    </r>
    <r>
      <rPr>
        <b/>
        <sz val="10"/>
        <color indexed="12"/>
        <rFont val="Arial"/>
        <family val="2"/>
      </rPr>
      <t>Not in route</t>
    </r>
    <r>
      <rPr>
        <sz val="10"/>
        <rFont val="Arial"/>
        <family val="2"/>
      </rPr>
      <t>)</t>
    </r>
  </si>
  <si>
    <t>39 32.427</t>
  </si>
  <si>
    <t>-104 46.454</t>
  </si>
  <si>
    <t>Baldwin Gulch TH
N Dransfeldt &amp; S Twenty Mile</t>
  </si>
  <si>
    <t>BWGprup</t>
  </si>
  <si>
    <t>39 32.436</t>
  </si>
  <si>
    <t>ParkerRd UP</t>
  </si>
  <si>
    <t>Parker Rd @ Ponderosa Dr</t>
  </si>
  <si>
    <t>BWGpd</t>
  </si>
  <si>
    <t>39 32.161</t>
  </si>
  <si>
    <t>-104 45.361</t>
  </si>
  <si>
    <t>PineDr EOT</t>
  </si>
  <si>
    <t>End of Baldwing Gulch Tr
Backtrack for neighborhood trail</t>
  </si>
  <si>
    <t>BWGvcp</t>
  </si>
  <si>
    <t>-104 45.470</t>
  </si>
  <si>
    <t>VillageCr Pky</t>
  </si>
  <si>
    <t>Neighborhood Trail</t>
  </si>
  <si>
    <t>BWGcpl</t>
  </si>
  <si>
    <t>39 31.975</t>
  </si>
  <si>
    <t>-104 45.518</t>
  </si>
  <si>
    <t>Center Park Loop</t>
  </si>
  <si>
    <t>Loop around park</t>
  </si>
  <si>
    <t>BWGcyl</t>
  </si>
  <si>
    <t>39 31.890</t>
  </si>
  <si>
    <t>-104 45.618</t>
  </si>
  <si>
    <t>Colony Loop</t>
  </si>
  <si>
    <t>Colony Loop straight S</t>
  </si>
  <si>
    <t>BWGeot</t>
  </si>
  <si>
    <t>39 31.776</t>
  </si>
  <si>
    <t>-104 45.603</t>
  </si>
  <si>
    <t>EOT BWG</t>
  </si>
  <si>
    <t>EOT Baldwin Gulch Trail</t>
  </si>
  <si>
    <t xml:space="preserve">Baldwin Gulch </t>
  </si>
  <si>
    <t>BWGth</t>
  </si>
  <si>
    <t>Flag, Red</t>
  </si>
  <si>
    <t>HCccs</t>
  </si>
  <si>
    <t>39 34.838</t>
  </si>
  <si>
    <t>-104 48.032</t>
  </si>
  <si>
    <t>Cherry Cr Trail (S) EOT</t>
  </si>
  <si>
    <t>HCjr</t>
  </si>
  <si>
    <t>39 34.339</t>
  </si>
  <si>
    <t>-104 48.288</t>
  </si>
  <si>
    <t>Access to Jordan Rd</t>
  </si>
  <si>
    <t>-104 48.099</t>
  </si>
  <si>
    <t>Broncos Pky</t>
  </si>
  <si>
    <t>Access to Broncos Pky</t>
  </si>
  <si>
    <t>HCccep</t>
  </si>
  <si>
    <t>HCbpy</t>
  </si>
  <si>
    <t>39 34.834</t>
  </si>
  <si>
    <t>-104 48.124</t>
  </si>
  <si>
    <t>CC Ecological Park</t>
  </si>
  <si>
    <t>Ecological Park</t>
  </si>
  <si>
    <t>Cherry Cr S</t>
  </si>
  <si>
    <r>
      <t>C470 Trail W of Chambers Rd (</t>
    </r>
    <r>
      <rPr>
        <b/>
        <sz val="10"/>
        <color indexed="10"/>
        <rFont val="Arial"/>
        <family val="2"/>
      </rPr>
      <t>HCc47w</t>
    </r>
    <r>
      <rPr>
        <sz val="10"/>
        <rFont val="Arial"/>
        <family val="2"/>
      </rPr>
      <t>)</t>
    </r>
  </si>
  <si>
    <r>
      <t>CCS Trail N of Broncos Pky (</t>
    </r>
    <r>
      <rPr>
        <b/>
        <sz val="10"/>
        <color indexed="10"/>
        <rFont val="Arial"/>
        <family val="2"/>
      </rPr>
      <t>HCccs</t>
    </r>
    <r>
      <rPr>
        <sz val="10"/>
        <rFont val="Arial"/>
        <family val="2"/>
      </rPr>
      <t>)</t>
    </r>
  </si>
  <si>
    <t>Two waypoints (SR-g3 &amp; SR-g5 were locked gates when mapped) are not included in routes - areas under construction - no connection yet</t>
  </si>
  <si>
    <t>Removed waypoint on section replaced by new track alignment</t>
  </si>
  <si>
    <t>Gold Line</t>
  </si>
  <si>
    <t>Paths along the "Gold Line" light rail</t>
  </si>
  <si>
    <t>Follows The Gold Line from S. Platte River to Indiana St.  Shares start and some other trail segments with Lakewood Gulch Sloan (LGS) trail.</t>
  </si>
  <si>
    <t>GL</t>
  </si>
  <si>
    <t>GLprs</t>
  </si>
  <si>
    <t>39 44.338</t>
  </si>
  <si>
    <t>-105  1.097</t>
  </si>
  <si>
    <t>GLlgs1</t>
  </si>
  <si>
    <t>39 44.321</t>
  </si>
  <si>
    <t>-105  1.231</t>
  </si>
  <si>
    <t>LGS Tr split</t>
  </si>
  <si>
    <t>End initial trail share with LGS</t>
  </si>
  <si>
    <t>GLdfs</t>
  </si>
  <si>
    <t>39 44.250</t>
  </si>
  <si>
    <t>-105  1.437</t>
  </si>
  <si>
    <t>Decatur-Federal Station</t>
  </si>
  <si>
    <t>Crossing</t>
  </si>
  <si>
    <t>Light Rail &amp; Bus stop S Sports Authority field</t>
  </si>
  <si>
    <t>GLlgs2</t>
  </si>
  <si>
    <t>39 44.182</t>
  </si>
  <si>
    <t>-105  1.684</t>
  </si>
  <si>
    <t>Bridge to LGS Tr</t>
  </si>
  <si>
    <t>Bridge connection across gulch to LGS Tr</t>
  </si>
  <si>
    <t>GLks</t>
  </si>
  <si>
    <t>39 44.135</t>
  </si>
  <si>
    <t>-105  1.939</t>
  </si>
  <si>
    <t>Knox station</t>
  </si>
  <si>
    <t>Knox light rail Station</t>
  </si>
  <si>
    <t>GLlgs3</t>
  </si>
  <si>
    <t>39 44.090</t>
  </si>
  <si>
    <t>-105  1.926</t>
  </si>
  <si>
    <t>LGS Tr share</t>
  </si>
  <si>
    <t>Share LGS Tr westward</t>
  </si>
  <si>
    <t>GLlgs4</t>
  </si>
  <si>
    <t>-105  2.090</t>
  </si>
  <si>
    <t>LGS trail splits off for residential access</t>
  </si>
  <si>
    <t>GLlgs5</t>
  </si>
  <si>
    <t>39 44.021</t>
  </si>
  <si>
    <t>-105  2.251</t>
  </si>
  <si>
    <t>LGS Tr rejoin</t>
  </si>
  <si>
    <t>GLlgs6</t>
  </si>
  <si>
    <t>39 44.026</t>
  </si>
  <si>
    <t>-105  2.297</t>
  </si>
  <si>
    <t>LGS Tr split at Martinez Park spur</t>
  </si>
  <si>
    <t>GLps</t>
  </si>
  <si>
    <t>-105  2.392</t>
  </si>
  <si>
    <t>Perry Station</t>
  </si>
  <si>
    <t>Light Rail station</t>
  </si>
  <si>
    <t>GLldgp</t>
  </si>
  <si>
    <t>30 44.082</t>
  </si>
  <si>
    <t>39 44.117</t>
  </si>
  <si>
    <t>-105  2.640</t>
  </si>
  <si>
    <t>LakewoodDryGulch Park</t>
  </si>
  <si>
    <t>Bridge to park</t>
  </si>
  <si>
    <t>GLbrx</t>
  </si>
  <si>
    <t>39 44.119</t>
  </si>
  <si>
    <t>-105  2.921</t>
  </si>
  <si>
    <t>Bridge to crossing</t>
  </si>
  <si>
    <t>GLlgs7</t>
  </si>
  <si>
    <t>39 44.078</t>
  </si>
  <si>
    <t>-105  2.879</t>
  </si>
  <si>
    <t>Bridge to gated light rail crossing</t>
  </si>
  <si>
    <t>GLss</t>
  </si>
  <si>
    <t>39  44.102</t>
  </si>
  <si>
    <t>-105  3.183</t>
  </si>
  <si>
    <t>Sheridan Station</t>
  </si>
  <si>
    <t>GLb12</t>
  </si>
  <si>
    <t>39 44.120</t>
  </si>
  <si>
    <t>-105  3.332</t>
  </si>
  <si>
    <t>Benton &amp; 12th</t>
  </si>
  <si>
    <t>Light Rail Station</t>
  </si>
  <si>
    <t>Go North</t>
  </si>
  <si>
    <t>GLb13</t>
  </si>
  <si>
    <t>39 44.207</t>
  </si>
  <si>
    <t>-105  3.338</t>
  </si>
  <si>
    <t>Benton &amp; 13th</t>
  </si>
  <si>
    <t>Head W on 13th (bike route)</t>
  </si>
  <si>
    <t>GLls</t>
  </si>
  <si>
    <t>39 44.201</t>
  </si>
  <si>
    <t>-105  4.024</t>
  </si>
  <si>
    <t>Lamar station</t>
  </si>
  <si>
    <t>Light rail station</t>
  </si>
  <si>
    <t>GLlgs8</t>
  </si>
  <si>
    <t>39 44.204</t>
  </si>
  <si>
    <t>-105  3.537</t>
  </si>
  <si>
    <t>LGS Tr exits NW</t>
  </si>
  <si>
    <t>GLws</t>
  </si>
  <si>
    <t>39 44.203</t>
  </si>
  <si>
    <t>-105  4.876</t>
  </si>
  <si>
    <t>Wadsworth station</t>
  </si>
  <si>
    <t>GLjjrp</t>
  </si>
  <si>
    <t>-105  5.541</t>
  </si>
  <si>
    <t>JamesJRichey Park</t>
  </si>
  <si>
    <t>GLgs</t>
  </si>
  <si>
    <t>39 44.191</t>
  </si>
  <si>
    <t>-105  6.004</t>
  </si>
  <si>
    <t>Garrison station</t>
  </si>
  <si>
    <t>Glpu</t>
  </si>
  <si>
    <t>39 44.198</t>
  </si>
  <si>
    <t>-105  6.441</t>
  </si>
  <si>
    <t>Pikeview Underpass</t>
  </si>
  <si>
    <t>Glkpy</t>
  </si>
  <si>
    <t>39 44.186</t>
  </si>
  <si>
    <t>-105  6.586</t>
  </si>
  <si>
    <t>Glos</t>
  </si>
  <si>
    <t>39 44.234</t>
  </si>
  <si>
    <t>-105  7.193</t>
  </si>
  <si>
    <t>Oak station</t>
  </si>
  <si>
    <t>GLqn</t>
  </si>
  <si>
    <t>39 44.260</t>
  </si>
  <si>
    <t>-105  7.414</t>
  </si>
  <si>
    <t>D10 end @ Quail</t>
  </si>
  <si>
    <t>GLqc</t>
  </si>
  <si>
    <t>39 44.076</t>
  </si>
  <si>
    <t>-105  7.430</t>
  </si>
  <si>
    <t>Quail &amp; Collins</t>
  </si>
  <si>
    <t>Head W along Collins</t>
  </si>
  <si>
    <t>GLcs</t>
  </si>
  <si>
    <t>39 44.063</t>
  </si>
  <si>
    <t>-105  7.715</t>
  </si>
  <si>
    <t>Collins &amp; Simms</t>
  </si>
  <si>
    <t>Head S on W side along Simms</t>
  </si>
  <si>
    <t>39 43.382</t>
  </si>
  <si>
    <t>-105  7.947</t>
  </si>
  <si>
    <t>GLfcs</t>
  </si>
  <si>
    <t>39 43.190</t>
  </si>
  <si>
    <t>-105  7.747</t>
  </si>
  <si>
    <t>Federal Center station</t>
  </si>
  <si>
    <t>Follow path N side of 4th then S</t>
  </si>
  <si>
    <t>Continue along path to 2nd, then W</t>
  </si>
  <si>
    <t>GL2s</t>
  </si>
  <si>
    <t>39 43,089</t>
  </si>
  <si>
    <t>-105  7.967</t>
  </si>
  <si>
    <t>2nd &amp; Simms</t>
  </si>
  <si>
    <t>N on path W side of sims</t>
  </si>
  <si>
    <t>GLs4</t>
  </si>
  <si>
    <t>Sims &amp; 4th</t>
  </si>
  <si>
    <t>Head W</t>
  </si>
  <si>
    <t>GL4vg</t>
  </si>
  <si>
    <t>Glgme</t>
  </si>
  <si>
    <t>39 43.486</t>
  </si>
  <si>
    <t>-105  8.388</t>
  </si>
  <si>
    <t>GME Tr</t>
  </si>
  <si>
    <t>GME Trail starts SW</t>
  </si>
  <si>
    <t>39 43.379</t>
  </si>
  <si>
    <t>-105  8.120</t>
  </si>
  <si>
    <t>4th &amp; Van Gordon</t>
  </si>
  <si>
    <t>Follow path on W side of Van Gordon</t>
  </si>
  <si>
    <t>GLrrccs</t>
  </si>
  <si>
    <t>RedRocks CC station</t>
  </si>
  <si>
    <t>39 43.408</t>
  </si>
  <si>
    <t>-105  9.089</t>
  </si>
  <si>
    <t>Red Rocks Community College station</t>
  </si>
  <si>
    <t>C47 Tr</t>
  </si>
  <si>
    <t>D10</t>
  </si>
  <si>
    <r>
      <t>Junction of Platte River Tr S &amp; Lakewood Gulch Tr (</t>
    </r>
    <r>
      <rPr>
        <b/>
        <sz val="10"/>
        <color indexed="10"/>
        <rFont val="Arial"/>
        <family val="2"/>
      </rPr>
      <t>GLprs</t>
    </r>
    <r>
      <rPr>
        <sz val="10"/>
        <rFont val="Arial"/>
        <family val="2"/>
      </rPr>
      <t>)</t>
    </r>
  </si>
  <si>
    <t>MUPS / Connecting</t>
  </si>
  <si>
    <t>KPYgl</t>
  </si>
  <si>
    <t>39 44.188</t>
  </si>
  <si>
    <t>-105  6.569</t>
  </si>
  <si>
    <t>GL Tr</t>
  </si>
  <si>
    <t>Gold Line Trail</t>
  </si>
  <si>
    <r>
      <t>Gold Line Trail (</t>
    </r>
    <r>
      <rPr>
        <b/>
        <sz val="10"/>
        <color indexed="40"/>
        <rFont val="Arial"/>
        <family val="2"/>
      </rPr>
      <t>KPYgl</t>
    </r>
    <r>
      <rPr>
        <sz val="10"/>
        <rFont val="Arial"/>
        <family val="2"/>
      </rPr>
      <t>)</t>
    </r>
  </si>
  <si>
    <t>Extension N to Gold Line Trail</t>
  </si>
  <si>
    <t>The Gold Line</t>
  </si>
  <si>
    <t>GMEgl</t>
  </si>
  <si>
    <t>39 43.485</t>
  </si>
  <si>
    <t xml:space="preserve"> -105  8.385</t>
  </si>
  <si>
    <t>Moved Start of trail W along New Gold Line Tr</t>
  </si>
  <si>
    <t>Lakewood Dry Gulch Trail, Martinex Park spur, 13th Ave Bike route &amp; Sloans Lake</t>
  </si>
  <si>
    <r>
      <t>Junction of Platte River Tr S &amp; Lakewood Gulch Tr (</t>
    </r>
    <r>
      <rPr>
        <b/>
        <sz val="10"/>
        <color indexed="21"/>
        <rFont val="Arial"/>
        <family val="2"/>
      </rPr>
      <t>LGSprs</t>
    </r>
    <r>
      <rPr>
        <sz val="10"/>
        <rFont val="Arial"/>
        <family val="2"/>
      </rPr>
      <t>)</t>
    </r>
  </si>
  <si>
    <r>
      <t>Platte River Trail at Invesco Field (</t>
    </r>
    <r>
      <rPr>
        <b/>
        <sz val="10"/>
        <color indexed="21"/>
        <rFont val="Arial"/>
        <family val="2"/>
      </rPr>
      <t>LGSprn</t>
    </r>
    <r>
      <rPr>
        <sz val="10"/>
        <rFont val="Arial"/>
        <family val="2"/>
      </rPr>
      <t>)</t>
    </r>
  </si>
  <si>
    <t>39 44.337</t>
  </si>
  <si>
    <t>-105  1.096</t>
  </si>
  <si>
    <t>LGS-gl1</t>
  </si>
  <si>
    <t>GL Tr split</t>
  </si>
  <si>
    <t>39 44.320</t>
  </si>
  <si>
    <t>-105  1.230</t>
  </si>
  <si>
    <t>LGSpspb</t>
  </si>
  <si>
    <t>39 44.115</t>
  </si>
  <si>
    <t>-105  1.654</t>
  </si>
  <si>
    <t>PabloSanchez Bridge</t>
  </si>
  <si>
    <t>End Gold Line trail share</t>
  </si>
  <si>
    <t>Pablo Sanchez Park bridge</t>
  </si>
  <si>
    <t>LGS-gl3</t>
  </si>
  <si>
    <t>GL Tr share</t>
  </si>
  <si>
    <t>Knox Ct Station share GL Tr to W</t>
  </si>
  <si>
    <t>-105  1.925</t>
  </si>
  <si>
    <t>39 44.089</t>
  </si>
  <si>
    <t>LGSmps</t>
  </si>
  <si>
    <t>Martinez Spur</t>
  </si>
  <si>
    <t>Spur to Martinez Park</t>
  </si>
  <si>
    <t>LGSgl5</t>
  </si>
  <si>
    <t>39 44.020</t>
  </si>
  <si>
    <t>-105  2.250</t>
  </si>
  <si>
    <t>LGSmprr</t>
  </si>
  <si>
    <t>39 43.383</t>
  </si>
  <si>
    <t>-105  2.545</t>
  </si>
  <si>
    <t>Martinez RR</t>
  </si>
  <si>
    <t>Restroom in Martinez Park</t>
  </si>
  <si>
    <t>LGSmend</t>
  </si>
  <si>
    <t>Martinez end</t>
  </si>
  <si>
    <t>end of spur     (not in route)</t>
  </si>
  <si>
    <t>LGSdgbs</t>
  </si>
  <si>
    <t>39 44.074</t>
  </si>
  <si>
    <t>39 43.763</t>
  </si>
  <si>
    <t>-105  2.563</t>
  </si>
  <si>
    <t>Dry Gulch Spur</t>
  </si>
  <si>
    <t>Spur to Dry Gulch Park Bridge to GL Tr</t>
  </si>
  <si>
    <t>LGSgl7</t>
  </si>
  <si>
    <t>39 44.077</t>
  </si>
  <si>
    <t>-105  2.878</t>
  </si>
  <si>
    <t>LGSss</t>
  </si>
  <si>
    <t>39 44.102</t>
  </si>
  <si>
    <t>Sheridan station</t>
  </si>
  <si>
    <t>Walk thru Sheridan station</t>
  </si>
  <si>
    <t>Share GL Tr to Mountair Park</t>
  </si>
  <si>
    <t>LGSb12</t>
  </si>
  <si>
    <t>-105  3.331</t>
  </si>
  <si>
    <t>Benton 12th</t>
  </si>
  <si>
    <t>N on Benton</t>
  </si>
  <si>
    <t>LGSb13</t>
  </si>
  <si>
    <t>33 55.206</t>
  </si>
  <si>
    <t>-105  3.337</t>
  </si>
  <si>
    <t>Benton 13</t>
  </si>
  <si>
    <t>W on 13th</t>
  </si>
  <si>
    <t>-105  3.536</t>
  </si>
  <si>
    <t>Mountair Park leave GL Tr last time</t>
  </si>
  <si>
    <t>Light rail construction changes
addition of Martinez Park spur</t>
  </si>
  <si>
    <t>share Gold Line Trail again</t>
  </si>
  <si>
    <t>Green Mtn E Trails</t>
  </si>
  <si>
    <t>Easiest ride Clockwise. Shares some path sections with Gold Line Trail.</t>
  </si>
  <si>
    <t>GL - GoldLine</t>
  </si>
  <si>
    <t>39 44 339</t>
  </si>
  <si>
    <t>LGS  GL Tr</t>
  </si>
  <si>
    <r>
      <t>NEW</t>
    </r>
    <r>
      <rPr>
        <sz val="10"/>
        <rFont val="Arial"/>
        <family val="2"/>
      </rPr>
      <t xml:space="preserve"> Lakewood Gulch and Gold Line Trail Start
Moved during Light Rail construction</t>
    </r>
  </si>
  <si>
    <r>
      <t>Gold Line Trail @ Wright St (</t>
    </r>
    <r>
      <rPr>
        <b/>
        <sz val="10"/>
        <color indexed="24"/>
        <rFont val="Arial"/>
        <family val="2"/>
      </rPr>
      <t>GMEgl</t>
    </r>
    <r>
      <rPr>
        <sz val="10"/>
        <rFont val="Arial"/>
        <family val="2"/>
      </rPr>
      <t>)</t>
    </r>
  </si>
  <si>
    <r>
      <t>HGM Tr above it's trailhead (</t>
    </r>
    <r>
      <rPr>
        <b/>
        <sz val="10"/>
        <color indexed="24"/>
        <rFont val="Arial"/>
        <family val="2"/>
      </rPr>
      <t>GME-ht</t>
    </r>
    <r>
      <rPr>
        <sz val="10"/>
        <rFont val="Arial"/>
        <family val="2"/>
      </rPr>
      <t>)</t>
    </r>
  </si>
  <si>
    <t xml:space="preserve">Intersection of Wilcat Ridge &amp; Quebec - use lanes or
paths either side to Grand View Trail
</t>
  </si>
  <si>
    <t>39 31.275</t>
  </si>
  <si>
    <t>-104 55.043</t>
  </si>
  <si>
    <t>CRdpp</t>
  </si>
  <si>
    <t>DPP Tr</t>
  </si>
  <si>
    <t>Daniels Park - Castle Pines Tr
Bike lanes both sides N</t>
  </si>
  <si>
    <t>Moved Start further S along Quebec to new
Daniels Park Castle Pines Trail</t>
  </si>
  <si>
    <t>39 32.080</t>
  </si>
  <si>
    <t>-104 55.009</t>
  </si>
  <si>
    <t>39 32.230</t>
  </si>
  <si>
    <t>-104 54.938</t>
  </si>
  <si>
    <t>Moved E junction of Cheese Ranch Tr to
reflect change in CR Tr bike lane use</t>
  </si>
  <si>
    <t>CastlePinesP</t>
  </si>
  <si>
    <t>Castle Pines MUPS &amp; Powerline Trail</t>
  </si>
  <si>
    <t>Follows Castle Pines Power line trail starting at Deer Cr Canyon Rd</t>
  </si>
  <si>
    <t>CPP</t>
  </si>
  <si>
    <t>Douglas EW Trail</t>
  </si>
  <si>
    <t>Medium/low - rolling hills</t>
  </si>
  <si>
    <t>Dirt Trail to Coyote Ridge Park then concrete</t>
  </si>
  <si>
    <t>MTB start - Coverage rest</t>
  </si>
  <si>
    <r>
      <t>M</t>
    </r>
    <r>
      <rPr>
        <b/>
        <sz val="10"/>
        <color indexed="10"/>
        <rFont val="Arial"/>
        <family val="2"/>
      </rPr>
      <t>R</t>
    </r>
    <r>
      <rPr>
        <b/>
        <sz val="10"/>
        <rFont val="Arial"/>
        <family val="2"/>
      </rPr>
      <t>dsc</t>
    </r>
  </si>
  <si>
    <r>
      <rPr>
        <sz val="10"/>
        <rFont val="Arial"/>
        <family val="2"/>
      </rPr>
      <t xml:space="preserve">DEW Tr </t>
    </r>
    <r>
      <rPr>
        <sz val="10"/>
        <color indexed="30"/>
        <rFont val="Arial"/>
        <family val="2"/>
      </rPr>
      <t>(</t>
    </r>
    <r>
      <rPr>
        <b/>
        <sz val="10"/>
        <color indexed="56"/>
        <rFont val="Arial"/>
        <family val="2"/>
      </rPr>
      <t>CPPdew</t>
    </r>
    <r>
      <rPr>
        <sz val="10"/>
        <color indexed="30"/>
        <rFont val="Arial"/>
        <family val="2"/>
      </rPr>
      <t>)</t>
    </r>
  </si>
  <si>
    <t>CPPdew</t>
  </si>
  <si>
    <t>-104 054673</t>
  </si>
  <si>
    <t>Start of trail - Douglas County EW Tr
Off Monarch Blvd</t>
  </si>
  <si>
    <t>CPPcrprr</t>
  </si>
  <si>
    <t>39 29.419</t>
  </si>
  <si>
    <t>-104 56.964</t>
  </si>
  <si>
    <t>CoyoteRidgePark</t>
  </si>
  <si>
    <t>CPPhpb</t>
  </si>
  <si>
    <t>39 29.256</t>
  </si>
  <si>
    <t>-104 54.031</t>
  </si>
  <si>
    <t>HiddenPt Blvd</t>
  </si>
  <si>
    <t>Head S along Powerline Trail</t>
  </si>
  <si>
    <t>CPPmln</t>
  </si>
  <si>
    <t>39 28.940</t>
  </si>
  <si>
    <t>`-104 53.762</t>
  </si>
  <si>
    <t>MonarchLoop N</t>
  </si>
  <si>
    <t>Optional loop along Monarch MUPs</t>
  </si>
  <si>
    <t>CPPsw</t>
  </si>
  <si>
    <t>39 28.658</t>
  </si>
  <si>
    <t>-104 53.650</t>
  </si>
  <si>
    <t>Spur W</t>
  </si>
  <si>
    <t>Spur to this trail (not shown on track)</t>
  </si>
  <si>
    <t>CPPfs</t>
  </si>
  <si>
    <t>39 28.417</t>
  </si>
  <si>
    <t>-104 53.689</t>
  </si>
  <si>
    <t>Fitness S</t>
  </si>
  <si>
    <t>S ened of Fitness Tr</t>
  </si>
  <si>
    <t>CPPms</t>
  </si>
  <si>
    <t>39 28.319</t>
  </si>
  <si>
    <t>-104 53.686</t>
  </si>
  <si>
    <t>Monarch S</t>
  </si>
  <si>
    <t>S end of Monarch MUP - backtrack</t>
  </si>
  <si>
    <t>Follow fitness Tr N</t>
  </si>
  <si>
    <t>CPPfn</t>
  </si>
  <si>
    <t>39 28.649</t>
  </si>
  <si>
    <t>-104 53.563</t>
  </si>
  <si>
    <t>Fitness N</t>
  </si>
  <si>
    <t>Back to Power line Trail heading S</t>
  </si>
  <si>
    <t>CPPse</t>
  </si>
  <si>
    <t>CPPcot</t>
  </si>
  <si>
    <t>39 28.278</t>
  </si>
  <si>
    <t>-104 53.176</t>
  </si>
  <si>
    <t>Tr Charter Oaks</t>
  </si>
  <si>
    <t>Trail to Charter Oaks Dr</t>
  </si>
  <si>
    <t>CPPcppe</t>
  </si>
  <si>
    <t>39 28.176</t>
  </si>
  <si>
    <t>-104 53.172</t>
  </si>
  <si>
    <t>CastlePines Pky</t>
  </si>
  <si>
    <t>EOT for now</t>
  </si>
  <si>
    <t>39 28.692</t>
  </si>
  <si>
    <t>-104 53.542</t>
  </si>
  <si>
    <t>Spur E</t>
  </si>
  <si>
    <t>Not in route</t>
  </si>
  <si>
    <r>
      <t>Castle Pines Pky (</t>
    </r>
    <r>
      <rPr>
        <b/>
        <sz val="10"/>
        <color indexed="56"/>
        <rFont val="Arial"/>
        <family val="2"/>
      </rPr>
      <t>CPPcppe</t>
    </r>
    <r>
      <rPr>
        <sz val="10"/>
        <rFont val="Arial"/>
        <family val="2"/>
      </rPr>
      <t>)</t>
    </r>
  </si>
  <si>
    <t>CastlePinesPwr Tr</t>
  </si>
  <si>
    <t>DEWcpp</t>
  </si>
  <si>
    <t>CPP Tr</t>
  </si>
  <si>
    <t>Castle Pines Trail</t>
  </si>
  <si>
    <t>DEWrgp</t>
  </si>
  <si>
    <t>39 31.418</t>
  </si>
  <si>
    <t>-104 52.331</t>
  </si>
  <si>
    <t>RidgeGate Pky</t>
  </si>
  <si>
    <t>Wildcat Tr, Bluffs Tr, Crooked Stick Tr</t>
  </si>
  <si>
    <t>Changed track, eliminating some DEW Tr sharing,
added new connection to GVT via spur</t>
  </si>
  <si>
    <t>DEWwcbw</t>
  </si>
  <si>
    <t>WCB Tr W</t>
  </si>
  <si>
    <t>DEWwcbm</t>
  </si>
  <si>
    <t>39 31.402</t>
  </si>
  <si>
    <t>-104 53.967</t>
  </si>
  <si>
    <t>WCB Tr Mid</t>
  </si>
  <si>
    <t>WildCat Bluffs Trail W junction</t>
  </si>
  <si>
    <t>WildCat Bluffs Trail E junction</t>
  </si>
  <si>
    <r>
      <t>Ridgegate Pky (</t>
    </r>
    <r>
      <rPr>
        <b/>
        <sz val="10"/>
        <color indexed="11"/>
        <rFont val="Arial"/>
        <family val="2"/>
      </rPr>
      <t>DEWrgp</t>
    </r>
    <r>
      <rPr>
        <sz val="10"/>
        <rFont val="Arial"/>
        <family val="2"/>
      </rPr>
      <t>)</t>
    </r>
  </si>
  <si>
    <t>Extended, removed spur to Coyote Ridge Park
that is now part of Castle Pines Pwr Trail</t>
  </si>
  <si>
    <t>WCBdewm</t>
  </si>
  <si>
    <t>DEW Tr Mid</t>
  </si>
  <si>
    <t>Trail to WCB2wcbw (not in route)</t>
  </si>
  <si>
    <t>WCBdeww</t>
  </si>
  <si>
    <t>Douglas County E/W Trail W junction (not in route)</t>
  </si>
  <si>
    <t>Grandview Tr S junction, spur trail to DEW Tr</t>
  </si>
  <si>
    <t>39 31.735</t>
  </si>
  <si>
    <t>-104 54.210</t>
  </si>
  <si>
    <t>GV Tr E</t>
  </si>
  <si>
    <t>End GV Tr share - go SE</t>
  </si>
  <si>
    <t>WCBgvm</t>
  </si>
  <si>
    <t>GV Tr Mid</t>
  </si>
  <si>
    <t>Middle connection with Douglas EW Tr (not in route)</t>
  </si>
  <si>
    <t>WildCat TH</t>
  </si>
  <si>
    <t>Resune bluff Tr</t>
  </si>
  <si>
    <t>Scenic Overlook &amp; Bench (not in route)</t>
  </si>
  <si>
    <t>WCBdewe</t>
  </si>
  <si>
    <t>Douglas EW Tr E junction</t>
  </si>
  <si>
    <t>Scenic Overlook &amp; Bench - End of Trail</t>
  </si>
  <si>
    <r>
      <t>Bluffs W overlook (</t>
    </r>
    <r>
      <rPr>
        <b/>
        <sz val="10"/>
        <color indexed="10"/>
        <rFont val="Arial"/>
        <family val="2"/>
      </rPr>
      <t>WCB-wo</t>
    </r>
    <r>
      <rPr>
        <sz val="10"/>
        <rFont val="Arial"/>
        <family val="2"/>
      </rPr>
      <t>)</t>
    </r>
  </si>
  <si>
    <t>http:douglas.co.us/dcoutdoors/trails/regional-trails/bluffs-regional-park-trail/</t>
  </si>
  <si>
    <t>dcoutdoors CherryCreek</t>
  </si>
  <si>
    <t>Evergreen Lake &amp; Elk Meadows</t>
  </si>
  <si>
    <t>Follows Pioneer, Painters Pause, Elk Meadows, Elk Ridge and Shady S trails</t>
  </si>
  <si>
    <t>NA</t>
  </si>
  <si>
    <t>EG</t>
  </si>
  <si>
    <t>High because of elevation gain</t>
  </si>
  <si>
    <t>MUPS, single track coverage</t>
  </si>
  <si>
    <t>Concrete paths, single track</t>
  </si>
  <si>
    <t>Pioneer Tr, Painters Pause Tr, Elk Meadows Tr, Elk Ridge Tr, Shady S Tr</t>
  </si>
  <si>
    <t>EGlakeRR</t>
  </si>
  <si>
    <t>39 38.015</t>
  </si>
  <si>
    <t>PortaPotty @lake</t>
  </si>
  <si>
    <t>39 37.907</t>
  </si>
  <si>
    <t>-105 19.379</t>
  </si>
  <si>
    <t>Evergreen Lake</t>
  </si>
  <si>
    <t>Evergreen Lake Dam - Walking access to below dam</t>
  </si>
  <si>
    <t>39 37.998</t>
  </si>
  <si>
    <t>-105 19.806</t>
  </si>
  <si>
    <t>-105 19.613</t>
  </si>
  <si>
    <t>UpperBearCr Rd</t>
  </si>
  <si>
    <t>Across Rd and into Dedise Park</t>
  </si>
  <si>
    <t>39 39.192</t>
  </si>
  <si>
    <t>-105 20.785</t>
  </si>
  <si>
    <t>Stagecoach Blvd</t>
  </si>
  <si>
    <t>39 39.838</t>
  </si>
  <si>
    <t>-105 21.476</t>
  </si>
  <si>
    <t>E junction of Shady S Tr - route continues N</t>
  </si>
  <si>
    <t>39 40.120</t>
  </si>
  <si>
    <t>-105 21.615</t>
  </si>
  <si>
    <t>Founders Tr E</t>
  </si>
  <si>
    <t>Founders Tr E - not part of track coverage</t>
  </si>
  <si>
    <t>EGeme</t>
  </si>
  <si>
    <t>EGfe</t>
  </si>
  <si>
    <t>EGstage</t>
  </si>
  <si>
    <t>EGcross</t>
  </si>
  <si>
    <t>EGdam</t>
  </si>
  <si>
    <t>39 40.602</t>
  </si>
  <si>
    <t>-105 21.971</t>
  </si>
  <si>
    <t>ElkMeadows Tr E</t>
  </si>
  <si>
    <t>39 41.014</t>
  </si>
  <si>
    <t>-105 22.047</t>
  </si>
  <si>
    <t>Troublesome Cr</t>
  </si>
  <si>
    <t>Via W of Buchanan Ponds</t>
  </si>
  <si>
    <t>39 41.115</t>
  </si>
  <si>
    <t>-105 21.848</t>
  </si>
  <si>
    <t>Buchanan RR</t>
  </si>
  <si>
    <t>Buchanan ball fields RR</t>
  </si>
  <si>
    <t>39 41.279</t>
  </si>
  <si>
    <t>-105 21.891</t>
  </si>
  <si>
    <t>Bergen Park Loop - route coninues N</t>
  </si>
  <si>
    <t>39 41.455</t>
  </si>
  <si>
    <t>-105 21.768</t>
  </si>
  <si>
    <t>Bergen PnR</t>
  </si>
  <si>
    <t>Bergern Park Park &amp; Ride</t>
  </si>
  <si>
    <t>-105 21.710</t>
  </si>
  <si>
    <t>Bergen Park - parking, RR shade</t>
  </si>
  <si>
    <t>EGtc</t>
  </si>
  <si>
    <t>EGbrr</t>
  </si>
  <si>
    <t>EGbpl</t>
  </si>
  <si>
    <t>EGpnr</t>
  </si>
  <si>
    <t>Egbpse</t>
  </si>
  <si>
    <t>39 41.272</t>
  </si>
  <si>
    <t>-105 21.774</t>
  </si>
  <si>
    <t>BergenPark SE</t>
  </si>
  <si>
    <t>BergenPark SW</t>
  </si>
  <si>
    <t>Head W to end park loop</t>
  </si>
  <si>
    <t>EGbp</t>
  </si>
  <si>
    <t>Backtrack</t>
  </si>
  <si>
    <t>continue backtrack</t>
  </si>
  <si>
    <t>EGfw</t>
  </si>
  <si>
    <t>39 40.355</t>
  </si>
  <si>
    <t>-105 22.149</t>
  </si>
  <si>
    <t>Founders Tr W</t>
  </si>
  <si>
    <t>EGtlt</t>
  </si>
  <si>
    <t>39 40.266</t>
  </si>
  <si>
    <t>-105 22.526</t>
  </si>
  <si>
    <t>TooLong Tr</t>
  </si>
  <si>
    <t>EGbpt</t>
  </si>
  <si>
    <t>-105 22.750</t>
  </si>
  <si>
    <t>BergenPeak Tr</t>
  </si>
  <si>
    <t>EGbench</t>
  </si>
  <si>
    <t>Bench</t>
  </si>
  <si>
    <t>Rest spot</t>
  </si>
  <si>
    <t>EGsw</t>
  </si>
  <si>
    <t>-105 22.347</t>
  </si>
  <si>
    <t>Shady Tr W</t>
  </si>
  <si>
    <t>Shady Tr E</t>
  </si>
  <si>
    <t>EGse</t>
  </si>
  <si>
    <t>EGerw</t>
  </si>
  <si>
    <t>ElkRidge Tr W</t>
  </si>
  <si>
    <t>Elk Ridge Tr W junction - Route goes S</t>
  </si>
  <si>
    <t>39 39.603</t>
  </si>
  <si>
    <t>-105 22.309</t>
  </si>
  <si>
    <t>Bergen Peak Tr - not part of (track coverage)</t>
  </si>
  <si>
    <t>Too Long Trail - (not part of track coverage)</t>
  </si>
  <si>
    <t>Founders Tr W - (not part of track coverage)</t>
  </si>
  <si>
    <t>-105 21.744</t>
  </si>
  <si>
    <t>Shady S Tr W junction - Route goes E</t>
  </si>
  <si>
    <t>EGsrr</t>
  </si>
  <si>
    <t>39 39.327</t>
  </si>
  <si>
    <t>-105 21.978</t>
  </si>
  <si>
    <t>S TH Restroom</t>
  </si>
  <si>
    <t>not in route</t>
  </si>
  <si>
    <t>EGsth</t>
  </si>
  <si>
    <t>39 39.274</t>
  </si>
  <si>
    <t>-105 21.992</t>
  </si>
  <si>
    <t>S TH</t>
  </si>
  <si>
    <t>EGere</t>
  </si>
  <si>
    <t>39 39.719</t>
  </si>
  <si>
    <t>-105 21.869</t>
  </si>
  <si>
    <t>ElkRidge Tr E</t>
  </si>
  <si>
    <t>Elk Ridge Tr E junction - Route goes NE</t>
  </si>
  <si>
    <t>EGespur</t>
  </si>
  <si>
    <t>39 39.844</t>
  </si>
  <si>
    <t>-105 21.550</t>
  </si>
  <si>
    <t>Spur to E TH</t>
  </si>
  <si>
    <t>Spur Tr to Elk Meadow E Trailhead</t>
  </si>
  <si>
    <t>Elk Meadow Tr E - route continues N</t>
  </si>
  <si>
    <t>HEad W on Elk Meadow Trail</t>
  </si>
  <si>
    <t>EGerr</t>
  </si>
  <si>
    <t>39 39.798</t>
  </si>
  <si>
    <t>-105 21.513</t>
  </si>
  <si>
    <t>E TH Restroom</t>
  </si>
  <si>
    <t>EGeth</t>
  </si>
  <si>
    <t>E TH Parking</t>
  </si>
  <si>
    <t>Elk Meadow E Trail head - not in route</t>
  </si>
  <si>
    <t>End of Route</t>
  </si>
  <si>
    <t>Castle Pines P</t>
  </si>
  <si>
    <r>
      <t>Elk Meadow S Trailhead - not in route
You can follow Stage Coach Rd to (</t>
    </r>
    <r>
      <rPr>
        <b/>
        <sz val="10"/>
        <color indexed="30"/>
        <rFont val="Arial"/>
        <family val="2"/>
      </rPr>
      <t>EGstage</t>
    </r>
    <r>
      <rPr>
        <sz val="10"/>
        <color indexed="30"/>
        <rFont val="Arial"/>
        <family val="2"/>
      </rPr>
      <t>)</t>
    </r>
  </si>
  <si>
    <t>DanParkP</t>
  </si>
  <si>
    <t xml:space="preserve">Daniels Park Rd, Buffalo Tr, Monarch Blvd, McAurthur Ranch Rd and Grigs Rd road bike loop </t>
  </si>
  <si>
    <t>DPPdpth</t>
  </si>
  <si>
    <t>39 25.780</t>
  </si>
  <si>
    <t>85/Santa Fe</t>
  </si>
  <si>
    <t>Start of trail - Daniels Park Rd &amp; Santa Fe / 85</t>
  </si>
  <si>
    <t>DPPcpy</t>
  </si>
  <si>
    <t>39 28,379</t>
  </si>
  <si>
    <t>-104 55.031</t>
  </si>
  <si>
    <t>Castle Pines Pky @ Daniels Park Rd</t>
  </si>
  <si>
    <t>DPPbtcp</t>
  </si>
  <si>
    <t>39 28.370</t>
  </si>
  <si>
    <t>-104 57.831</t>
  </si>
  <si>
    <t>BuffaloTr CastlePines</t>
  </si>
  <si>
    <t>Buffalo Tr &amp; Castle Pines Pky</t>
  </si>
  <si>
    <t>DPPbtm</t>
  </si>
  <si>
    <t>39 29.248</t>
  </si>
  <si>
    <t>-104 54.135</t>
  </si>
  <si>
    <t>BuffaloTr Monarch</t>
  </si>
  <si>
    <t>Follow Monarch Blvd N</t>
  </si>
  <si>
    <t>DPPdewm</t>
  </si>
  <si>
    <t>39 29.939</t>
  </si>
  <si>
    <t>-104 54.698</t>
  </si>
  <si>
    <t>DEW TR monarch</t>
  </si>
  <si>
    <t>Douglas EW Tr (MTB)</t>
  </si>
  <si>
    <t>DPPcr</t>
  </si>
  <si>
    <t>39 21.289</t>
  </si>
  <si>
    <t>-104 55.057</t>
  </si>
  <si>
    <t>Cheese Ranch Tr - go W along McArthur Ranch Rd</t>
  </si>
  <si>
    <t>DPPmgbde</t>
  </si>
  <si>
    <t>39 31.326</t>
  </si>
  <si>
    <t>-104 55.859</t>
  </si>
  <si>
    <t>Marcy Gulch Big Dry Cr Tr E juntcion</t>
  </si>
  <si>
    <t>DPPmag</t>
  </si>
  <si>
    <t>39 31.561</t>
  </si>
  <si>
    <t>-104 56.318</t>
  </si>
  <si>
    <t>McArthur Grigs</t>
  </si>
  <si>
    <t>McArthur Rd &amp; Grigs Rd - head S along Grigs Rd</t>
  </si>
  <si>
    <t>DPPmgbdw</t>
  </si>
  <si>
    <t>39 31.098</t>
  </si>
  <si>
    <t>-104 56.510</t>
  </si>
  <si>
    <t>Marcy Gulch Big Dry Cr Tr W juntcion</t>
  </si>
  <si>
    <t>DPPgth</t>
  </si>
  <si>
    <t>39 30.247</t>
  </si>
  <si>
    <t>-104 56.484</t>
  </si>
  <si>
    <t>DEW Grigs TH</t>
  </si>
  <si>
    <t>Douglas EW Trailhead, parking, restroom</t>
  </si>
  <si>
    <t>39 28.356</t>
  </si>
  <si>
    <t>-104 55.307</t>
  </si>
  <si>
    <t>Daniels TH</t>
  </si>
  <si>
    <t>Wildcat Point Trailhead, restroom</t>
  </si>
  <si>
    <t>DPP85sf</t>
  </si>
  <si>
    <t>Road bikers can use Monarch Blvd bike lanes to access this trail
Picnic areas with view N of DPPdpth (Wildcat Point Trailhead)</t>
  </si>
  <si>
    <t>Asphalt roads &amp; bike lanes packed dirt along N section of Daniels Park Rd</t>
  </si>
  <si>
    <r>
      <rPr>
        <sz val="10"/>
        <rFont val="Arial"/>
        <family val="2"/>
      </rPr>
      <t xml:space="preserve">Daniels Park Rd @ Sante Fe / 85 </t>
    </r>
    <r>
      <rPr>
        <sz val="10"/>
        <color indexed="30"/>
        <rFont val="Arial"/>
        <family val="2"/>
      </rPr>
      <t>(</t>
    </r>
    <r>
      <rPr>
        <b/>
        <sz val="10"/>
        <color indexed="30"/>
        <rFont val="Arial"/>
        <family val="2"/>
      </rPr>
      <t>DPP85sf</t>
    </r>
    <r>
      <rPr>
        <sz val="10"/>
        <color indexed="30"/>
        <rFont val="Arial"/>
        <family val="2"/>
      </rPr>
      <t>)</t>
    </r>
  </si>
  <si>
    <r>
      <t>Castle Pines Pky @ Daniels Park Rd (</t>
    </r>
    <r>
      <rPr>
        <b/>
        <sz val="10"/>
        <color indexed="30"/>
        <rFont val="Arial"/>
        <family val="2"/>
      </rPr>
      <t>DPPcpy</t>
    </r>
    <r>
      <rPr>
        <sz val="10"/>
        <rFont val="Arial"/>
        <family val="2"/>
      </rPr>
      <t>)</t>
    </r>
  </si>
  <si>
    <t>Daniels Park Castle Pines</t>
  </si>
  <si>
    <t>Castle Pines Power Line Trail</t>
  </si>
  <si>
    <t>Marcy Gulch Big Dry Cr Trail</t>
  </si>
  <si>
    <r>
      <rPr>
        <b/>
        <sz val="10"/>
        <color indexed="10"/>
        <rFont val="Arial"/>
        <family val="2"/>
      </rPr>
      <t>R</t>
    </r>
    <r>
      <rPr>
        <b/>
        <sz val="10"/>
        <rFont val="Arial"/>
        <family val="2"/>
      </rPr>
      <t>dsc</t>
    </r>
  </si>
  <si>
    <t>Road Bike</t>
  </si>
  <si>
    <t>Medium- rolling hills</t>
  </si>
  <si>
    <t>Road bikers can use Monarch Blvd bike lanes to access this trail instead of DEW Trail</t>
  </si>
  <si>
    <t>Daniels Park Castle Pines Trail</t>
  </si>
  <si>
    <t>douglas.co.us/dcoutdoors/documents/eastwest-regional-trail-information-and-map.pdf</t>
  </si>
  <si>
    <t>Follows trails in Cheese Ranch Historic Park connecting via Bike Lanes to Daniels Park Castle Pines Trail</t>
  </si>
  <si>
    <t>CRgvte</t>
  </si>
  <si>
    <t>39 32.007</t>
  </si>
  <si>
    <t>-104 54.997</t>
  </si>
  <si>
    <t>CRgvtw</t>
  </si>
  <si>
    <r>
      <t>Shady S Painters Pause Trail junction (</t>
    </r>
    <r>
      <rPr>
        <b/>
        <sz val="10"/>
        <color indexed="11"/>
        <rFont val="Arial"/>
        <family val="2"/>
      </rPr>
      <t>EGse</t>
    </r>
    <r>
      <rPr>
        <sz val="10"/>
        <rFont val="Arial"/>
        <family val="2"/>
      </rPr>
      <t>)</t>
    </r>
  </si>
  <si>
    <t>Mild, Rollercoaster except for climb N of Bear Cr</t>
  </si>
  <si>
    <t>Pioneer</t>
  </si>
  <si>
    <t>Painters Pause</t>
  </si>
  <si>
    <t>Elk Ridge</t>
  </si>
  <si>
    <t>Shady S</t>
  </si>
  <si>
    <t>Castle Pines Powerline</t>
  </si>
  <si>
    <t>Castle Pines Power</t>
  </si>
  <si>
    <t>Elk Meadows</t>
  </si>
  <si>
    <t>DEWwlt</t>
  </si>
  <si>
    <t>39 31.153</t>
  </si>
  <si>
    <t>-104 53.155</t>
  </si>
  <si>
    <t>Future trail connection -Lonehenge spur</t>
  </si>
  <si>
    <t>DEWlop</t>
  </si>
  <si>
    <t>30 31.328</t>
  </si>
  <si>
    <t>-104 52.834</t>
  </si>
  <si>
    <t>Lonehenge Pt</t>
  </si>
  <si>
    <t>Lonehenge Observation Point - (not in route)</t>
  </si>
  <si>
    <t>39 30.923</t>
  </si>
  <si>
    <t>-104 52.663</t>
  </si>
  <si>
    <t>RidgeGate Spur</t>
  </si>
  <si>
    <t>Spur trail to RidgeGate Pkwy</t>
  </si>
  <si>
    <t>DEWrgs</t>
  </si>
  <si>
    <t>Current - EOT Trail will extend E from near last wpt</t>
  </si>
  <si>
    <t>#</t>
  </si>
  <si>
    <t>DPP</t>
  </si>
  <si>
    <t>LairOBear</t>
  </si>
  <si>
    <t xml:space="preserve">Lear of the Bear, Bruin Bluff and Castor Cutoff Trails + O'Fallon Park </t>
  </si>
  <si>
    <t>LOB</t>
  </si>
  <si>
    <r>
      <t>Evergreen Lake Dam (</t>
    </r>
    <r>
      <rPr>
        <b/>
        <sz val="10"/>
        <color indexed="30"/>
        <rFont val="Arial"/>
        <family val="2"/>
      </rPr>
      <t>EGdam</t>
    </r>
    <r>
      <rPr>
        <sz val="10"/>
        <rFont val="Arial"/>
        <family val="2"/>
      </rPr>
      <t>)</t>
    </r>
  </si>
  <si>
    <r>
      <t>Pence Park Trailhead (</t>
    </r>
    <r>
      <rPr>
        <b/>
        <sz val="10"/>
        <color indexed="30"/>
        <rFont val="Arial"/>
        <family val="2"/>
      </rPr>
      <t>EGse</t>
    </r>
    <r>
      <rPr>
        <sz val="10"/>
        <rFont val="Arial"/>
        <family val="2"/>
      </rPr>
      <t>)</t>
    </r>
  </si>
  <si>
    <t>Bruin Bluff Tr, Castor Cutoff Tr, OFallon Park Tr</t>
  </si>
  <si>
    <t>jeffco.us/parks/parks-and-trails/lair-o-the-bear-park/</t>
  </si>
  <si>
    <t>LOBlp</t>
  </si>
  <si>
    <t>39 39.796</t>
  </si>
  <si>
    <t>-105 14.928</t>
  </si>
  <si>
    <t>Little Park RR</t>
  </si>
  <si>
    <t>Parking &amp; Restroom</t>
  </si>
  <si>
    <t>LOBbb</t>
  </si>
  <si>
    <t>39 39.969</t>
  </si>
  <si>
    <t>-105 15.264</t>
  </si>
  <si>
    <t>Bruin Bluff Tr</t>
  </si>
  <si>
    <t>LOBcc</t>
  </si>
  <si>
    <t>39 39.970</t>
  </si>
  <si>
    <t>-105 15.434</t>
  </si>
  <si>
    <t>CastorCutoff Tr</t>
  </si>
  <si>
    <t>Castor Cutoff - will return on it</t>
  </si>
  <si>
    <t>LOB-1</t>
  </si>
  <si>
    <t>39 39.934</t>
  </si>
  <si>
    <t>-105 15.873</t>
  </si>
  <si>
    <t>LOBdbs</t>
  </si>
  <si>
    <t>39 40.081</t>
  </si>
  <si>
    <t>-105 15.633</t>
  </si>
  <si>
    <t>Out - Dipper Bridge Tr</t>
  </si>
  <si>
    <t>Bridge Tr 2013 fall flood Destroyed Trail</t>
  </si>
  <si>
    <t>Follow Bruin Bluff Tr E</t>
  </si>
  <si>
    <t>LOB-2</t>
  </si>
  <si>
    <t>39 40.059</t>
  </si>
  <si>
    <t>-105 15.355</t>
  </si>
  <si>
    <t>Via - use Rd</t>
  </si>
  <si>
    <t>Follow road W into Park</t>
  </si>
  <si>
    <t>Go N into Lair O The Bear Park
Do not use Creekside Tr paths - Hiking ONLY</t>
  </si>
  <si>
    <t>LOBrr</t>
  </si>
  <si>
    <t>39 40.056</t>
  </si>
  <si>
    <t>-105 15.399</t>
  </si>
  <si>
    <t>Restrooms to S</t>
  </si>
  <si>
    <t>Restroom for LOB Park</t>
  </si>
  <si>
    <t>LOBpark</t>
  </si>
  <si>
    <t>39 40.076</t>
  </si>
  <si>
    <t>-105 15.482</t>
  </si>
  <si>
    <t>Parking</t>
  </si>
  <si>
    <t>LOBdbn</t>
  </si>
  <si>
    <t>39 40.101</t>
  </si>
  <si>
    <t>-105 15.625</t>
  </si>
  <si>
    <t>LOBcps</t>
  </si>
  <si>
    <t>39 39.948</t>
  </si>
  <si>
    <t>-105 16.539</t>
  </si>
  <si>
    <t>Corwina Park Spur</t>
  </si>
  <si>
    <t>Spur towards Corwina Park</t>
  </si>
  <si>
    <t>Dipper Bridge Tr destroyed fall 2013 flooding</t>
  </si>
  <si>
    <t>39 39.924</t>
  </si>
  <si>
    <t>-105 16.629</t>
  </si>
  <si>
    <t>To Corwina Park</t>
  </si>
  <si>
    <r>
      <t xml:space="preserve">Hiking Tr to Corwina Park Parking- not in route
</t>
    </r>
    <r>
      <rPr>
        <sz val="10"/>
        <rFont val="Arial"/>
        <family val="2"/>
      </rPr>
      <t>This track S of Rd is actually in Corwina Park</t>
    </r>
  </si>
  <si>
    <t>39 39.658</t>
  </si>
  <si>
    <t>-105 16.835</t>
  </si>
  <si>
    <t>Rocky Section 1</t>
  </si>
  <si>
    <t>LOBrs-1</t>
  </si>
  <si>
    <t>LOBhigh</t>
  </si>
  <si>
    <t>-105 16.674</t>
  </si>
  <si>
    <t>Summit</t>
  </si>
  <si>
    <t>High Pt</t>
  </si>
  <si>
    <t>Second Highest Pr on route</t>
  </si>
  <si>
    <t>Danger Area</t>
  </si>
  <si>
    <t>Rocky Section</t>
  </si>
  <si>
    <t>LOB-4</t>
  </si>
  <si>
    <t>39 39.386</t>
  </si>
  <si>
    <t>-105 16.968</t>
  </si>
  <si>
    <t>LOB-3</t>
  </si>
  <si>
    <t>39 39.145</t>
  </si>
  <si>
    <t>-105 16.627</t>
  </si>
  <si>
    <t>LOBpgr</t>
  </si>
  <si>
    <t>39 38.194</t>
  </si>
  <si>
    <t>-105 16.788</t>
  </si>
  <si>
    <t>Parmalee Gulch Rd</t>
  </si>
  <si>
    <t>Follow Paralee Gulch Rd SE Uphill to parking area</t>
  </si>
  <si>
    <t>LOBpp</t>
  </si>
  <si>
    <t>39 38.113</t>
  </si>
  <si>
    <t>-105 16.752</t>
  </si>
  <si>
    <t>Pence Pk PP Parking</t>
  </si>
  <si>
    <t>End of Route - no Bike trails this side of rd</t>
  </si>
  <si>
    <t>Moderate +</t>
  </si>
  <si>
    <t>A few technical sections</t>
  </si>
  <si>
    <t>Single track, dirt paths, Short Park &amp; Rural road sections</t>
  </si>
  <si>
    <t>Lair Of the Bear</t>
  </si>
  <si>
    <t>Lair of the Bear</t>
  </si>
  <si>
    <t>Castor Cutoff</t>
  </si>
  <si>
    <t>Covering Trails</t>
  </si>
  <si>
    <t>Highest Track #</t>
  </si>
  <si>
    <t>WGStbsp</t>
  </si>
  <si>
    <t>39 43.571</t>
  </si>
  <si>
    <t>-105  1.790</t>
  </si>
  <si>
    <t>Trestle Bike Skills Pk</t>
  </si>
  <si>
    <t>BelmarMuseum N</t>
  </si>
  <si>
    <t>39 42.085</t>
  </si>
  <si>
    <t xml:space="preserve"> -105  4.943</t>
  </si>
  <si>
    <t>Belmar Park &amp; Historical Museum to N
Track loops around park</t>
  </si>
  <si>
    <t>39 44.578</t>
  </si>
  <si>
    <t>Track starts at Invesco field, N to Confluence Park then S on W side - Route starts at Confluence Park</t>
  </si>
  <si>
    <t>Path on both sides of river between these two points</t>
  </si>
  <si>
    <t>Track also covers both sides of river between Union &amp; Bowles</t>
  </si>
  <si>
    <t>Weaver Cr Regional Tr + Quincy +</t>
  </si>
  <si>
    <t>Follows Fishermans Trail along dam, Then out of park S to Quincy with spur to Kipling Pky Tr then back
Then Weaver Cr Regional Trail to C470 Trail.</t>
  </si>
  <si>
    <t>N Park Trail</t>
  </si>
  <si>
    <t>Fishermans Trail</t>
  </si>
  <si>
    <t>WCQbcn</t>
  </si>
  <si>
    <t>39 39.435</t>
  </si>
  <si>
    <t>-105  8.509</t>
  </si>
  <si>
    <t>WCQfrr</t>
  </si>
  <si>
    <t>39 39.346</t>
  </si>
  <si>
    <t>-105  8.490</t>
  </si>
  <si>
    <t>Fishing area Trailhead &amp; Restroom</t>
  </si>
  <si>
    <t>WCQh20</t>
  </si>
  <si>
    <t>39 39.353</t>
  </si>
  <si>
    <t>-105  8.492</t>
  </si>
  <si>
    <t>Water Faucet</t>
  </si>
  <si>
    <t>Dringking Water</t>
  </si>
  <si>
    <t>Refill water if needed</t>
  </si>
  <si>
    <t>WCQft</t>
  </si>
  <si>
    <t>39 38.938</t>
  </si>
  <si>
    <t>-105  8.440</t>
  </si>
  <si>
    <t>Fishermans Tr</t>
  </si>
  <si>
    <t>Fishermans trail (hiking) heads W</t>
  </si>
  <si>
    <t>Bear Cr Trail N Junction
Mt Carbon Loop Tr across road</t>
  </si>
  <si>
    <t>WCQmclw</t>
  </si>
  <si>
    <t>39 39.864</t>
  </si>
  <si>
    <t>-105  8.444</t>
  </si>
  <si>
    <t>MCL Tr W</t>
  </si>
  <si>
    <t>Mt Carbon Loop &amp; Cown Trail junction</t>
  </si>
  <si>
    <t>WCQbcs</t>
  </si>
  <si>
    <t>39 38.699</t>
  </si>
  <si>
    <t>WCQbce</t>
  </si>
  <si>
    <t>39 38.732</t>
  </si>
  <si>
    <t>-105  8.084</t>
  </si>
  <si>
    <t>BC Tr E</t>
  </si>
  <si>
    <t>Bear Cr Trail S Junction - share</t>
  </si>
  <si>
    <t>Bear Cr Trail E Junction - end share
exit park to SE</t>
  </si>
  <si>
    <t>WCQns</t>
  </si>
  <si>
    <t>WCQwe</t>
  </si>
  <si>
    <t>-105  7.530</t>
  </si>
  <si>
    <t>Weaver E</t>
  </si>
  <si>
    <t>Weaver Cr Regional Tr E junction
Spur E to KPY Tr</t>
  </si>
  <si>
    <t>WCQht</t>
  </si>
  <si>
    <t>39 38.318</t>
  </si>
  <si>
    <t>-105  7.432</t>
  </si>
  <si>
    <t>Harriman Lake Tr</t>
  </si>
  <si>
    <t>WCQkpyn</t>
  </si>
  <si>
    <t>39 38.311</t>
  </si>
  <si>
    <t>-105  6.614</t>
  </si>
  <si>
    <t>Kipling Parkway Tr N - backtrack</t>
  </si>
  <si>
    <t>WCWht</t>
  </si>
  <si>
    <t>Optional follow dirt track - not in route</t>
  </si>
  <si>
    <t>Dirt Trail to and around Harriman Lake</t>
  </si>
  <si>
    <t>39 38.168</t>
  </si>
  <si>
    <t>-105  7.305</t>
  </si>
  <si>
    <t>39 38.140</t>
  </si>
  <si>
    <t>-105  6.749</t>
  </si>
  <si>
    <t>WCQhrr</t>
  </si>
  <si>
    <t>39 38.170</t>
  </si>
  <si>
    <t>-105  6.653</t>
  </si>
  <si>
    <t>Loop around lake - not in route</t>
  </si>
  <si>
    <t>E end of loop - not in route</t>
  </si>
  <si>
    <t>Parking lot access to KPY Tr - not in route</t>
  </si>
  <si>
    <t>resume route W</t>
  </si>
  <si>
    <t>Follow Weaver Cr Trail WSW</t>
  </si>
  <si>
    <t>WCQup</t>
  </si>
  <si>
    <t>39 38.224</t>
  </si>
  <si>
    <t>-105  7.731</t>
  </si>
  <si>
    <t>Underpass</t>
  </si>
  <si>
    <t xml:space="preserve">under </t>
  </si>
  <si>
    <t>WCQwhp</t>
  </si>
  <si>
    <t>39 38.063</t>
  </si>
  <si>
    <t>-105  8.375</t>
  </si>
  <si>
    <t>WeaverHollow Park</t>
  </si>
  <si>
    <t>skate park, pool, parking</t>
  </si>
  <si>
    <t>WCQkve</t>
  </si>
  <si>
    <t>39 37.776</t>
  </si>
  <si>
    <t>-105  9.053</t>
  </si>
  <si>
    <t>KendallVue Elem</t>
  </si>
  <si>
    <t>Kendallvue Elementary</t>
  </si>
  <si>
    <t>39 37.661</t>
  </si>
  <si>
    <t>-105  9.340</t>
  </si>
  <si>
    <t>C470 Tr - end of WCQ</t>
  </si>
  <si>
    <t>BCbvpe</t>
  </si>
  <si>
    <t>Bear Valley Park E - Cycle route on S side</t>
  </si>
  <si>
    <t>39 39.272</t>
  </si>
  <si>
    <t>BCbvpw</t>
  </si>
  <si>
    <t>39 39.614</t>
  </si>
  <si>
    <t>-105  4.266</t>
  </si>
  <si>
    <t>Trail returns to N side</t>
  </si>
  <si>
    <t>Tr to S side</t>
  </si>
  <si>
    <t>Tr to N side</t>
  </si>
  <si>
    <t>BCwcqn</t>
  </si>
  <si>
    <t>WCQ Tr N</t>
  </si>
  <si>
    <t>BCmcln</t>
  </si>
  <si>
    <t>MCL Tr N</t>
  </si>
  <si>
    <t>Mt Carbon Loop N
Dam Trail - dead end</t>
  </si>
  <si>
    <t>39 39.717</t>
  </si>
  <si>
    <t>-105  8.614</t>
  </si>
  <si>
    <t>BCmclmn</t>
  </si>
  <si>
    <t>39 39.250</t>
  </si>
  <si>
    <t>-105  8.979</t>
  </si>
  <si>
    <t>MCL Tr Mid N</t>
  </si>
  <si>
    <t>MCL Tr Middle N lake W end</t>
  </si>
  <si>
    <t>BCnpt</t>
  </si>
  <si>
    <t>39 39.210</t>
  </si>
  <si>
    <t>-105  9.334</t>
  </si>
  <si>
    <t>N Park Tr</t>
  </si>
  <si>
    <t>N Park Tr, parking, RR, MCL Tr access S</t>
  </si>
  <si>
    <t>BCmcls</t>
  </si>
  <si>
    <t>-105  8.140</t>
  </si>
  <si>
    <t>MCL Tr S</t>
  </si>
  <si>
    <t>Mt Carbon Loop Tr S</t>
  </si>
  <si>
    <t>BCmcspur</t>
  </si>
  <si>
    <t>Mt Carbon Spur</t>
  </si>
  <si>
    <t>Mt Carbon Peak RR</t>
  </si>
  <si>
    <t>BCmcle</t>
  </si>
  <si>
    <t>-105  8.085</t>
  </si>
  <si>
    <t>39 38.733</t>
  </si>
  <si>
    <t>MCL Tr E</t>
  </si>
  <si>
    <t>Mt Carbon Loop Tr E</t>
  </si>
  <si>
    <t>BCloop</t>
  </si>
  <si>
    <r>
      <t>Loop end below Dam (</t>
    </r>
    <r>
      <rPr>
        <b/>
        <sz val="10"/>
        <color indexed="60"/>
        <rFont val="Arial"/>
        <family val="2"/>
      </rPr>
      <t>BCloop</t>
    </r>
    <r>
      <rPr>
        <sz val="10"/>
        <rFont val="Arial"/>
        <family val="2"/>
      </rPr>
      <t>)</t>
    </r>
  </si>
  <si>
    <t>BCmclgc</t>
  </si>
  <si>
    <t>MCL Tr GC</t>
  </si>
  <si>
    <t>Mt Carbon Loop Tr GC S</t>
  </si>
  <si>
    <t>BCmcl</t>
  </si>
  <si>
    <t>-105  8.300</t>
  </si>
  <si>
    <t>MCL Tr</t>
  </si>
  <si>
    <t>Mt Carbon Loop Tr</t>
  </si>
  <si>
    <t>Bear Creek Valley Park</t>
  </si>
  <si>
    <t>WeaverGQ</t>
  </si>
  <si>
    <t>WGQ</t>
  </si>
  <si>
    <t>Weaver Gulch Quincy</t>
  </si>
  <si>
    <t>MtCarbonL</t>
  </si>
  <si>
    <t>Mt Carbon Loop</t>
  </si>
  <si>
    <t>Single track loop around Bear Cr Lake with  Turtle Ponds &amp; Cowen Trail additions</t>
  </si>
  <si>
    <t>Weaver Gulch Quincy Tr</t>
  </si>
  <si>
    <t>MCL</t>
  </si>
  <si>
    <t>Single Track</t>
  </si>
  <si>
    <t>Pinery Loop Trail</t>
  </si>
  <si>
    <t>PLT</t>
  </si>
  <si>
    <t>PineryLoopT</t>
  </si>
  <si>
    <t>MUPS</t>
  </si>
  <si>
    <t>Mild+  couple steep sections</t>
  </si>
  <si>
    <t>Fcd</t>
  </si>
  <si>
    <t>PLTccs</t>
  </si>
  <si>
    <t>39 27.341</t>
  </si>
  <si>
    <t>-104 46.115</t>
  </si>
  <si>
    <t>CCS Tr Call Box</t>
  </si>
  <si>
    <t>PLTth</t>
  </si>
  <si>
    <t>39 27.359</t>
  </si>
  <si>
    <t>-104 45.974</t>
  </si>
  <si>
    <t>Pinery TH RR</t>
  </si>
  <si>
    <t>Pinery Trailhead - Porta Potty</t>
  </si>
  <si>
    <t>Cherry Cr S Tr - Junction - Call Box</t>
  </si>
  <si>
    <t>PLTup</t>
  </si>
  <si>
    <t>39 27.309</t>
  </si>
  <si>
    <t>-104 45.538</t>
  </si>
  <si>
    <t>Parker Rd UP</t>
  </si>
  <si>
    <t>Under Parker Rd / hwy 83</t>
  </si>
  <si>
    <t>PLTloop</t>
  </si>
  <si>
    <t>39 27.405</t>
  </si>
  <si>
    <t>-104 45.371</t>
  </si>
  <si>
    <t>Loop Start/End</t>
  </si>
  <si>
    <t>Loop begins and ends here</t>
  </si>
  <si>
    <t>PLTnee</t>
  </si>
  <si>
    <t>39 27.428</t>
  </si>
  <si>
    <t>-104 45.380</t>
  </si>
  <si>
    <t>NE Elementary</t>
  </si>
  <si>
    <t>NE Elementary, loop trail path starts</t>
  </si>
  <si>
    <t>PLTewc</t>
  </si>
  <si>
    <t>39 27.805</t>
  </si>
  <si>
    <t>-104 44.679</t>
  </si>
  <si>
    <t>E Windcrest</t>
  </si>
  <si>
    <t>Loop Trail uses E Windcrest</t>
  </si>
  <si>
    <t>PLTmve</t>
  </si>
  <si>
    <t>39 27.348</t>
  </si>
  <si>
    <t>-104 43.812</t>
  </si>
  <si>
    <t>Mt View Elem</t>
  </si>
  <si>
    <t>Mt View Elementary - continue S</t>
  </si>
  <si>
    <t>PLTphd</t>
  </si>
  <si>
    <t>39 27.243</t>
  </si>
  <si>
    <t>-104 43.857</t>
  </si>
  <si>
    <t>PineHollow Dr</t>
  </si>
  <si>
    <t>Follow Pine Hollow Dr</t>
  </si>
  <si>
    <t>PLTlvd</t>
  </si>
  <si>
    <t>39 27.019</t>
  </si>
  <si>
    <t>LightningView Dr</t>
  </si>
  <si>
    <t>Follow Lightning View Dr W</t>
  </si>
  <si>
    <t>PLTrt</t>
  </si>
  <si>
    <t>39 27.052</t>
  </si>
  <si>
    <t>-104 43.951</t>
  </si>
  <si>
    <t>Resume Tr</t>
  </si>
  <si>
    <t>Resume Trail W</t>
  </si>
  <si>
    <t>PLTblpe</t>
  </si>
  <si>
    <t>39 27.000</t>
  </si>
  <si>
    <t>-104 44.351</t>
  </si>
  <si>
    <t>BinghamLake E</t>
  </si>
  <si>
    <t>Bingham Lake Park E Parking</t>
  </si>
  <si>
    <t>PLTlle</t>
  </si>
  <si>
    <t>39 26.995</t>
  </si>
  <si>
    <t>-104 44.468</t>
  </si>
  <si>
    <t>Lake Loop E</t>
  </si>
  <si>
    <t>Lake Loop - track follows S side</t>
  </si>
  <si>
    <t>PLTpps</t>
  </si>
  <si>
    <t>39 26.968</t>
  </si>
  <si>
    <t>-104 44.487</t>
  </si>
  <si>
    <t>PineryPky Spur</t>
  </si>
  <si>
    <t xml:space="preserve">Spur to S Pinery Pky </t>
  </si>
  <si>
    <t>PLTspp</t>
  </si>
  <si>
    <t>-104 44.344</t>
  </si>
  <si>
    <t>S PineryPky</t>
  </si>
  <si>
    <t>S Pinery Pky - not in route</t>
  </si>
  <si>
    <t>PLTblps</t>
  </si>
  <si>
    <t>39 26.539</t>
  </si>
  <si>
    <t>39 27.140</t>
  </si>
  <si>
    <t>-104 44.732</t>
  </si>
  <si>
    <t>RR Parking</t>
  </si>
  <si>
    <t>Bingham Lake Park W Parking</t>
  </si>
  <si>
    <t>PLTlv</t>
  </si>
  <si>
    <t>30 27.348</t>
  </si>
  <si>
    <t>-104 44.878</t>
  </si>
  <si>
    <t>W on Lakeview</t>
  </si>
  <si>
    <t>Follow Lakeview Drive W</t>
  </si>
  <si>
    <t>PLTfwl</t>
  </si>
  <si>
    <t>39 27.317</t>
  </si>
  <si>
    <t>-104 45.014</t>
  </si>
  <si>
    <t>On Fawirwy Lane</t>
  </si>
  <si>
    <t>Use residential road</t>
  </si>
  <si>
    <t>Concrete, soft surface paths</t>
  </si>
  <si>
    <r>
      <t>Bear Cr Trail N junction (</t>
    </r>
    <r>
      <rPr>
        <b/>
        <sz val="10"/>
        <color indexed="10"/>
        <rFont val="Arial"/>
        <family val="2"/>
      </rPr>
      <t>WCQbcn</t>
    </r>
    <r>
      <rPr>
        <sz val="10"/>
        <rFont val="Arial"/>
        <family val="2"/>
      </rPr>
      <t xml:space="preserve">) </t>
    </r>
  </si>
  <si>
    <r>
      <t>C470 Trail (</t>
    </r>
    <r>
      <rPr>
        <b/>
        <sz val="10"/>
        <color indexed="10"/>
        <rFont val="Arial"/>
        <family val="2"/>
      </rPr>
      <t>WCQc47</t>
    </r>
    <r>
      <rPr>
        <sz val="10"/>
        <rFont val="Arial"/>
        <family val="2"/>
      </rPr>
      <t>)</t>
    </r>
  </si>
  <si>
    <t>WCQc47</t>
  </si>
  <si>
    <t>WCQloopw</t>
  </si>
  <si>
    <t>WCQloope</t>
  </si>
  <si>
    <t>Trails are mostly narrow, not recommended during high use periods. (evenings/weekends)</t>
  </si>
  <si>
    <t>Weaver Gulch Regional</t>
  </si>
  <si>
    <t xml:space="preserve">Weaver Gulch Quincy </t>
  </si>
  <si>
    <t>Pinery Loop Tr</t>
  </si>
  <si>
    <t>Cowan Tr, Turtle Ponds</t>
  </si>
  <si>
    <r>
      <t>Cherry Cr S Tr (</t>
    </r>
    <r>
      <rPr>
        <b/>
        <sz val="10"/>
        <color indexed="40"/>
        <rFont val="Arial"/>
        <family val="2"/>
      </rPr>
      <t>PLTccs</t>
    </r>
    <r>
      <rPr>
        <sz val="10"/>
        <rFont val="Arial"/>
        <family val="2"/>
      </rPr>
      <t>)</t>
    </r>
  </si>
  <si>
    <r>
      <t>NE Elementary (</t>
    </r>
    <r>
      <rPr>
        <b/>
        <sz val="10"/>
        <color indexed="40"/>
        <rFont val="Arial"/>
        <family val="2"/>
      </rPr>
      <t>PLTloop</t>
    </r>
    <r>
      <rPr>
        <sz val="10"/>
        <rFont val="Arial"/>
        <family val="2"/>
      </rPr>
      <t>)</t>
    </r>
  </si>
  <si>
    <t>N Park Trails</t>
  </si>
  <si>
    <t>MCLwgqs</t>
  </si>
  <si>
    <t>39 38 864</t>
  </si>
  <si>
    <t>-105  8.441</t>
  </si>
  <si>
    <t>WGQ Tr S</t>
  </si>
  <si>
    <t>Weaver Gulch Quincy Tr S junction</t>
  </si>
  <si>
    <t>39 38.902</t>
  </si>
  <si>
    <t>-105  8.267</t>
  </si>
  <si>
    <t>Overlook BC Tr</t>
  </si>
  <si>
    <t>MT Carbon - RR</t>
  </si>
  <si>
    <t>39 39.144</t>
  </si>
  <si>
    <t>-105  7.978</t>
  </si>
  <si>
    <t>BC Tr GolfCourse</t>
  </si>
  <si>
    <t>Bear Cr Trail @ Golf Course</t>
  </si>
  <si>
    <t>39 39.214</t>
  </si>
  <si>
    <t>-105  7.927</t>
  </si>
  <si>
    <t>StoneHouse Tr</t>
  </si>
  <si>
    <t>Stone House Trail</t>
  </si>
  <si>
    <t>MCLbcne</t>
  </si>
  <si>
    <t>39 39.444</t>
  </si>
  <si>
    <t>-105  8.303</t>
  </si>
  <si>
    <t>BC Tr NE</t>
  </si>
  <si>
    <t>Bear Cr Trail NE junction</t>
  </si>
  <si>
    <t>MCLmco</t>
  </si>
  <si>
    <t>MCLbcgc</t>
  </si>
  <si>
    <t>MCLsht</t>
  </si>
  <si>
    <t>MCLdt</t>
  </si>
  <si>
    <t>-105  8.621</t>
  </si>
  <si>
    <t>DamTop BC Tr</t>
  </si>
  <si>
    <t>Bear Cr Tail @ Top of Dam</t>
  </si>
  <si>
    <t>MCLwgqf</t>
  </si>
  <si>
    <t>39 39.425</t>
  </si>
  <si>
    <t>-105  8.529</t>
  </si>
  <si>
    <t>WGQ Tr Fisherman</t>
  </si>
  <si>
    <t>Weaver Gulch Quincy Tr Fisherman Tr</t>
  </si>
  <si>
    <t>MCLnpe</t>
  </si>
  <si>
    <t>-105  8.661</t>
  </si>
  <si>
    <t>N Park Tr E</t>
  </si>
  <si>
    <t>N Park Tr E junction</t>
  </si>
  <si>
    <t>MCLnpt</t>
  </si>
  <si>
    <t>39 39.352</t>
  </si>
  <si>
    <t>-105  8.982</t>
  </si>
  <si>
    <t>N Park Tr junction - head S</t>
  </si>
  <si>
    <t>MCLcc</t>
  </si>
  <si>
    <t>39 39.254</t>
  </si>
  <si>
    <t>-105  8.985</t>
  </si>
  <si>
    <t>BC Tr Coyote X</t>
  </si>
  <si>
    <t>BC Tr - Coyote Crossing Picnic area</t>
  </si>
  <si>
    <t>MCLft</t>
  </si>
  <si>
    <t>-105  9.028</t>
  </si>
  <si>
    <t>MCLctth</t>
  </si>
  <si>
    <t>39 39.134</t>
  </si>
  <si>
    <t>-105 10.062</t>
  </si>
  <si>
    <t>RR Water</t>
  </si>
  <si>
    <t>CottonTail TH - parking RR water</t>
  </si>
  <si>
    <t>MCLbr</t>
  </si>
  <si>
    <t>39 39.121</t>
  </si>
  <si>
    <t>-105 10.408</t>
  </si>
  <si>
    <t>Bridge BC</t>
  </si>
  <si>
    <t>Bridge - Bear Cr</t>
  </si>
  <si>
    <t>MCLon</t>
  </si>
  <si>
    <t>39 39.099</t>
  </si>
  <si>
    <t>-105 10.409</t>
  </si>
  <si>
    <t>Owl Tr N</t>
  </si>
  <si>
    <t>Owl Tr - no horses or bikes E</t>
  </si>
  <si>
    <t>MCLos</t>
  </si>
  <si>
    <t>39 39.061</t>
  </si>
  <si>
    <t>-105 10.435</t>
  </si>
  <si>
    <t>Owl Tr S</t>
  </si>
  <si>
    <t>MCLoe</t>
  </si>
  <si>
    <t>-105 10.146</t>
  </si>
  <si>
    <t>Owl Tr E</t>
  </si>
  <si>
    <t>MCLfne</t>
  </si>
  <si>
    <t>39 39.012</t>
  </si>
  <si>
    <t>-105  9.504</t>
  </si>
  <si>
    <t>Fitness Tr E</t>
  </si>
  <si>
    <t>MCLfnw</t>
  </si>
  <si>
    <t>39 39.020</t>
  </si>
  <si>
    <t>-105  9.588</t>
  </si>
  <si>
    <t>Fitness Tr W</t>
  </si>
  <si>
    <t>MCLcown</t>
  </si>
  <si>
    <t>39 38.809</t>
  </si>
  <si>
    <t>-105  9.253</t>
  </si>
  <si>
    <t>Cowan Tr N</t>
  </si>
  <si>
    <t>Cowan Tr E - route heads SW
Mt Carbon Tr heads E</t>
  </si>
  <si>
    <t>MCLbcs</t>
  </si>
  <si>
    <t>39 38.537</t>
  </si>
  <si>
    <t>-105  9.429</t>
  </si>
  <si>
    <t>Bear Cr Tr S - share over bridge</t>
  </si>
  <si>
    <t>MCLtpl</t>
  </si>
  <si>
    <t>39 38.569</t>
  </si>
  <si>
    <t>-105  9.310</t>
  </si>
  <si>
    <t>TurtlePond Loop</t>
  </si>
  <si>
    <t>Turtle Pond Loop - we use SE side</t>
  </si>
  <si>
    <t>39 38.635</t>
  </si>
  <si>
    <t>-105  9.295</t>
  </si>
  <si>
    <t>Turtle Pond</t>
  </si>
  <si>
    <t>Pier</t>
  </si>
  <si>
    <t>MCLx</t>
  </si>
  <si>
    <t>39 38.823</t>
  </si>
  <si>
    <t>-105  8.873</t>
  </si>
  <si>
    <t>MCL X</t>
  </si>
  <si>
    <t>Mt Carbon Tr - W is spur to MCLcown
spur has split</t>
  </si>
  <si>
    <t>Trail start/end + Cowan Tr</t>
  </si>
  <si>
    <r>
      <t>Weaver Gulch &amp; Cowan Tr (</t>
    </r>
    <r>
      <rPr>
        <b/>
        <sz val="10"/>
        <color indexed="30"/>
        <rFont val="Arial"/>
        <family val="2"/>
      </rPr>
      <t>MCLwgqs</t>
    </r>
    <r>
      <rPr>
        <sz val="10"/>
        <rFont val="Arial"/>
        <family val="2"/>
      </rPr>
      <t xml:space="preserve">) </t>
    </r>
  </si>
  <si>
    <t>Same as start</t>
  </si>
  <si>
    <t>Mild for most with steep sections near dam</t>
  </si>
  <si>
    <t>MEs</t>
  </si>
  <si>
    <t>Horses share some sections</t>
  </si>
  <si>
    <t>39 38.519</t>
  </si>
  <si>
    <t>-105  7.700</t>
  </si>
  <si>
    <t>OS Parking</t>
  </si>
  <si>
    <t>Open Space parking area at Nelson St</t>
  </si>
  <si>
    <t>MCLtp</t>
  </si>
  <si>
    <t>MCL - Mt Carbon Loop</t>
  </si>
  <si>
    <t>39 33.313</t>
  </si>
  <si>
    <t xml:space="preserve">TH Parking </t>
  </si>
  <si>
    <t>CCSrbp</t>
  </si>
  <si>
    <t>39 31.484</t>
  </si>
  <si>
    <t>-104 46.761</t>
  </si>
  <si>
    <t>-104 47.281</t>
  </si>
  <si>
    <t>RailBender Park</t>
  </si>
  <si>
    <t>CCShcn</t>
  </si>
  <si>
    <t>HappyCanyon Tr N</t>
  </si>
  <si>
    <t>Happy Canyon Tr - N junction</t>
  </si>
  <si>
    <t>CCShcm</t>
  </si>
  <si>
    <t>39 34.670</t>
  </si>
  <si>
    <t>-104 47.842</t>
  </si>
  <si>
    <t>HC Tr Mid</t>
  </si>
  <si>
    <t>39 34.608</t>
  </si>
  <si>
    <t>CCSlc</t>
  </si>
  <si>
    <t>-104 47.835</t>
  </si>
  <si>
    <t>Learning Center</t>
  </si>
  <si>
    <t>Big Screen kiosk</t>
  </si>
  <si>
    <t>CCShcs</t>
  </si>
  <si>
    <t>39 34.594</t>
  </si>
  <si>
    <t>-104 47.830</t>
  </si>
  <si>
    <t>HC Tr S</t>
  </si>
  <si>
    <t>Happy Canyon Tr Middle junction</t>
  </si>
  <si>
    <t>Happy Canyon Tr S junction</t>
  </si>
  <si>
    <t>CCS17p</t>
  </si>
  <si>
    <t>39 33.960</t>
  </si>
  <si>
    <t>-104 47.437</t>
  </si>
  <si>
    <t>17 Farm Preservation</t>
  </si>
  <si>
    <t>17 Mile Farm House Park &amp; Preservation Trail</t>
  </si>
  <si>
    <t>CCS17th</t>
  </si>
  <si>
    <t>39 34.093</t>
  </si>
  <si>
    <t>17 Mile FarmHouse TH</t>
  </si>
  <si>
    <t>17 Mile Farm House Park</t>
  </si>
  <si>
    <t>CCS17w</t>
  </si>
  <si>
    <t>-104 47.398</t>
  </si>
  <si>
    <t>17 Mile Tr W</t>
  </si>
  <si>
    <t>Trail to 17 Mile Farm House Park</t>
  </si>
  <si>
    <t>CCS17e</t>
  </si>
  <si>
    <t>39 33.957</t>
  </si>
  <si>
    <t>Preservation Tr</t>
  </si>
  <si>
    <t>CCSpth</t>
  </si>
  <si>
    <t>39 33.786</t>
  </si>
  <si>
    <t>-104 47.045</t>
  </si>
  <si>
    <t>Preservation TH</t>
  </si>
  <si>
    <t>Trailhead &amp; Porta Potty off</t>
  </si>
  <si>
    <t>CCSceth</t>
  </si>
  <si>
    <t>39 33.713</t>
  </si>
  <si>
    <t>-104 47.283</t>
  </si>
  <si>
    <t>Cottonwood E TH</t>
  </si>
  <si>
    <t>Head E</t>
  </si>
  <si>
    <t>CCS-sw</t>
  </si>
  <si>
    <t>39 35.761</t>
  </si>
  <si>
    <t>-104 49.012</t>
  </si>
  <si>
    <t>Split W choose</t>
  </si>
  <si>
    <t>Choose right or left path</t>
  </si>
  <si>
    <t>CCS-se</t>
  </si>
  <si>
    <t>39 35.776</t>
  </si>
  <si>
    <t>-104 48.903</t>
  </si>
  <si>
    <t>Split E rejoin</t>
  </si>
  <si>
    <t>Path split ends</t>
  </si>
  <si>
    <t>HCspur</t>
  </si>
  <si>
    <t>39 34.656</t>
  </si>
  <si>
    <t>-104 48.109</t>
  </si>
  <si>
    <t>CCS Spur</t>
  </si>
  <si>
    <t>Spur to CCS Tr &amp; Information Kiosk</t>
  </si>
  <si>
    <t>HCccsm</t>
  </si>
  <si>
    <t>CCS Tr Mid</t>
  </si>
  <si>
    <t>HCccss</t>
  </si>
  <si>
    <t>39 34.595</t>
  </si>
  <si>
    <t>-104 47.831</t>
  </si>
  <si>
    <t>not in route Information kiosk between these</t>
  </si>
  <si>
    <t>Mild - short steep section at C470</t>
  </si>
  <si>
    <t>Not in Route</t>
  </si>
  <si>
    <t>WGSbpn</t>
  </si>
  <si>
    <t>39 43.595</t>
  </si>
  <si>
    <t>-105  1.739</t>
  </si>
  <si>
    <t>BarnumPark N</t>
  </si>
  <si>
    <t>Bridge over 6th Ave to Barnum Park</t>
  </si>
  <si>
    <t>WSGbp</t>
  </si>
  <si>
    <t>39 43.458</t>
  </si>
  <si>
    <t xml:space="preserve"> -105  1.686</t>
  </si>
  <si>
    <t>Barnum Pk Loop</t>
  </si>
  <si>
    <t>Loop around Lake</t>
  </si>
  <si>
    <t>WSGbrr</t>
  </si>
  <si>
    <t>39 43.417</t>
  </si>
  <si>
    <t>-105  1.752</t>
  </si>
  <si>
    <t>Park RR</t>
  </si>
  <si>
    <t>6th Ave Overpass</t>
  </si>
  <si>
    <t>New section under Arapahoe, 17 Mile Farm &amp; Preservation Trail</t>
  </si>
  <si>
    <t>Preservation Trail</t>
  </si>
  <si>
    <t>Cherry Creek Regional Trail South Section</t>
  </si>
  <si>
    <t>BC-mfp</t>
  </si>
  <si>
    <t>39 39.176</t>
  </si>
  <si>
    <t>-105 11.796</t>
  </si>
  <si>
    <t>MFP Tr</t>
  </si>
  <si>
    <t>Mt Falcon Park Tr - Backtrack to continue</t>
  </si>
  <si>
    <t>Connection to Mt Falcon Trail</t>
  </si>
  <si>
    <t>Start moved to Bear Cr Trail</t>
  </si>
  <si>
    <t>MFPbc</t>
  </si>
  <si>
    <t>-105 11.795</t>
  </si>
  <si>
    <t>BC Tr</t>
  </si>
  <si>
    <t>Bear Cr Trail Junction at Union St</t>
  </si>
  <si>
    <r>
      <t>Bear Cr Tr @ Union St in Morrison (</t>
    </r>
    <r>
      <rPr>
        <b/>
        <sz val="10"/>
        <color indexed="20"/>
        <rFont val="Arial"/>
        <family val="2"/>
      </rPr>
      <t>MFPbc</t>
    </r>
    <r>
      <rPr>
        <sz val="10"/>
        <rFont val="Arial"/>
        <family val="2"/>
      </rPr>
      <t>)</t>
    </r>
  </si>
  <si>
    <r>
      <t>Evergreen 73 / 74 junction (</t>
    </r>
    <r>
      <rPr>
        <b/>
        <sz val="10"/>
        <color indexed="11"/>
        <rFont val="Arial"/>
        <family val="2"/>
      </rPr>
      <t>EG7374</t>
    </r>
    <r>
      <rPr>
        <sz val="10"/>
        <rFont val="Arial"/>
        <family val="2"/>
      </rPr>
      <t>)</t>
    </r>
  </si>
  <si>
    <t>www.crgov.com/.../Hidden-Mesa-Open-Space-3</t>
  </si>
  <si>
    <t>39 37.937</t>
  </si>
  <si>
    <t>-105 19.317</t>
  </si>
  <si>
    <t>EGelt</t>
  </si>
  <si>
    <t>Evergreen Lake Tr</t>
  </si>
  <si>
    <t>EGeast</t>
  </si>
  <si>
    <t>39 37.953</t>
  </si>
  <si>
    <t>-105 19.217</t>
  </si>
  <si>
    <t>East end</t>
  </si>
  <si>
    <t>E end of track - not in route</t>
  </si>
  <si>
    <t>Trail on N side closed (unsafe)</t>
  </si>
  <si>
    <t>EGstairs</t>
  </si>
  <si>
    <t>39 37.863</t>
  </si>
  <si>
    <t>Stair Top</t>
  </si>
  <si>
    <t>Square, Blue</t>
  </si>
  <si>
    <t>Metal stairs from S Base of dam</t>
  </si>
  <si>
    <t>EGbci</t>
  </si>
  <si>
    <t>39 37.857</t>
  </si>
  <si>
    <t>-105 19.905</t>
  </si>
  <si>
    <t>Boat Check In</t>
  </si>
  <si>
    <t>Pay small fee here to launch non- powered watercraft</t>
  </si>
  <si>
    <t>Nearby parking is limited - Not in route</t>
  </si>
  <si>
    <t>Trail on N side closed as unsafe. Now uses trail on S.</t>
  </si>
  <si>
    <t>Path around S side of lake narrow, not recommended during peak periods!</t>
  </si>
  <si>
    <t>STableMtn</t>
  </si>
  <si>
    <t>STM</t>
  </si>
  <si>
    <t>Trails on S Table Mtn in Golden with connection to Denver S trails</t>
  </si>
  <si>
    <t>S Table Mtn trails</t>
  </si>
  <si>
    <t>STMgl47</t>
  </si>
  <si>
    <t>39 43.407</t>
  </si>
  <si>
    <t>-105  9.939</t>
  </si>
  <si>
    <t>GL &amp; C470 Trails</t>
  </si>
  <si>
    <t>Gold Line &amp; C470 Trail junction</t>
  </si>
  <si>
    <t>STMclx</t>
  </si>
  <si>
    <t>39 43.932</t>
  </si>
  <si>
    <t>Switch to E side</t>
  </si>
  <si>
    <t>Path switches to E side of Indiana</t>
  </si>
  <si>
    <r>
      <t>6th Ave Frontage rd @ Indiana St(</t>
    </r>
    <r>
      <rPr>
        <b/>
        <sz val="10"/>
        <color indexed="30"/>
        <rFont val="Arial"/>
        <family val="2"/>
      </rPr>
      <t>STMgl47</t>
    </r>
    <r>
      <rPr>
        <sz val="10"/>
        <rFont val="Arial"/>
        <family val="2"/>
      </rPr>
      <t>)</t>
    </r>
  </si>
  <si>
    <t>STMsgr</t>
  </si>
  <si>
    <t>39 44.038</t>
  </si>
  <si>
    <t>-105  9.929</t>
  </si>
  <si>
    <t>S Golden Rd</t>
  </si>
  <si>
    <t>Path continues W on N side of S Golden Rd</t>
  </si>
  <si>
    <t>STMspe</t>
  </si>
  <si>
    <t>39 44.048</t>
  </si>
  <si>
    <t>-105 10.028</t>
  </si>
  <si>
    <t>State Patrol E</t>
  </si>
  <si>
    <t>Switch to S side of S Golden Rd
If E gate of State Patrol is open you can enter to right of Isabell St</t>
  </si>
  <si>
    <t>STMspw</t>
  </si>
  <si>
    <t>39 44.031</t>
  </si>
  <si>
    <t>-105 10.285</t>
  </si>
  <si>
    <t>State Patrol W</t>
  </si>
  <si>
    <t>Head N on Kilmer St through State Patrol HQ</t>
  </si>
  <si>
    <t>STMpvcp</t>
  </si>
  <si>
    <t>39 44.217</t>
  </si>
  <si>
    <t>-105 10.259</t>
  </si>
  <si>
    <t>PleasantView Com Park</t>
  </si>
  <si>
    <t>Designated Parking for trail - porta potties</t>
  </si>
  <si>
    <t>STMsct</t>
  </si>
  <si>
    <t>39 44.604</t>
  </si>
  <si>
    <t>-105  9.945</t>
  </si>
  <si>
    <t>split Tertiary Cretacious</t>
  </si>
  <si>
    <t>Route follow Tertiary Trail for simplicity - track follows Cretaious ist</t>
  </si>
  <si>
    <t>STMh1</t>
  </si>
  <si>
    <t>39 44.647</t>
  </si>
  <si>
    <t>-105  9.936</t>
  </si>
  <si>
    <t>Hiking Tr</t>
  </si>
  <si>
    <t>One of many small neighborhood access trails</t>
  </si>
  <si>
    <t>STMh2</t>
  </si>
  <si>
    <t>39 44.792</t>
  </si>
  <si>
    <t>-105  9.932</t>
  </si>
  <si>
    <t>STMh3</t>
  </si>
  <si>
    <t>39 44.932</t>
  </si>
  <si>
    <t>-105  9.872</t>
  </si>
  <si>
    <t>STMbcle</t>
  </si>
  <si>
    <t>39 44.987</t>
  </si>
  <si>
    <t>-105  9.837</t>
  </si>
  <si>
    <t>BasaltCap Loop E</t>
  </si>
  <si>
    <t>E junction of Basalt Cap Loop Trail - route continues NE</t>
  </si>
  <si>
    <t>STMvne</t>
  </si>
  <si>
    <t>39 45.091</t>
  </si>
  <si>
    <t>-105  9.761</t>
  </si>
  <si>
    <t>View NE</t>
  </si>
  <si>
    <t>NE overlook</t>
  </si>
  <si>
    <t>Basalt Cap Loop, Cretacious Tr, Tertiary Tr</t>
  </si>
  <si>
    <t>STMh4</t>
  </si>
  <si>
    <t>39 45.083</t>
  </si>
  <si>
    <t>-105  9.800</t>
  </si>
  <si>
    <t>39 45.127</t>
  </si>
  <si>
    <t>-105 10.026</t>
  </si>
  <si>
    <t>View N</t>
  </si>
  <si>
    <t>View N over Ancient Palms Tr</t>
  </si>
  <si>
    <t>STMapw</t>
  </si>
  <si>
    <t>39 45.013</t>
  </si>
  <si>
    <t>-105 10.225</t>
  </si>
  <si>
    <t>AncientPalms W</t>
  </si>
  <si>
    <t>STMaph1</t>
  </si>
  <si>
    <t>39 45.179</t>
  </si>
  <si>
    <t>-105  9.852</t>
  </si>
  <si>
    <t>Hiking Tr ap1</t>
  </si>
  <si>
    <t>Steep trail to STMaph1</t>
  </si>
  <si>
    <t>STMaph2</t>
  </si>
  <si>
    <t>39 45.009</t>
  </si>
  <si>
    <t>-105  9.589</t>
  </si>
  <si>
    <t>Hiking Tr ap2</t>
  </si>
  <si>
    <t>STMape</t>
  </si>
  <si>
    <t>39 45.017</t>
  </si>
  <si>
    <t>-105  9.552</t>
  </si>
  <si>
    <t>No Parking</t>
  </si>
  <si>
    <t>Hiking trail connection to STMh4                   - not in route</t>
  </si>
  <si>
    <t>hiking trail along base of mtn - ditch &amp; bench  - not in route</t>
  </si>
  <si>
    <t>End of Ancient Palms Tr - Old Quarry Rd       - not in route</t>
  </si>
  <si>
    <r>
      <t xml:space="preserve">Ancient Palms Trail on N                        - </t>
    </r>
    <r>
      <rPr>
        <sz val="10"/>
        <color indexed="30"/>
        <rFont val="Arial"/>
        <family val="2"/>
      </rPr>
      <t xml:space="preserve">trail not in route
</t>
    </r>
    <r>
      <rPr>
        <sz val="10"/>
        <rFont val="Arial"/>
        <family val="2"/>
      </rPr>
      <t>Basalt Cap Loop  to SE</t>
    </r>
  </si>
  <si>
    <t>STMbclc</t>
  </si>
  <si>
    <t>39 44.845</t>
  </si>
  <si>
    <t>-105 10.277</t>
  </si>
  <si>
    <t>BasaltCap Cretacious Tr</t>
  </si>
  <si>
    <t>Cretacious Tr back S &amp; Basalt Cap Loop Tr    - not in route</t>
  </si>
  <si>
    <t>STMstmt</t>
  </si>
  <si>
    <t>39 45.011</t>
  </si>
  <si>
    <t>-105 10.299</t>
  </si>
  <si>
    <t>S TableMtn Tr</t>
  </si>
  <si>
    <r>
      <t xml:space="preserve">Trail heads W across state land
</t>
    </r>
    <r>
      <rPr>
        <sz val="10"/>
        <rFont val="Arial"/>
        <family val="2"/>
      </rPr>
      <t>Colorado Law Enforcement Training Academy track to S</t>
    </r>
  </si>
  <si>
    <t>STMght</t>
  </si>
  <si>
    <t>39 45.051</t>
  </si>
  <si>
    <t>-105 11.113</t>
  </si>
  <si>
    <t>GoldenHills Tr</t>
  </si>
  <si>
    <t>Trail S to Golden Hills Rd Trailhead</t>
  </si>
  <si>
    <t>STMstep</t>
  </si>
  <si>
    <t>39 45.339</t>
  </si>
  <si>
    <t>-105 12.600</t>
  </si>
  <si>
    <t>Step</t>
  </si>
  <si>
    <t>STMvw</t>
  </si>
  <si>
    <t>39.45.325</t>
  </si>
  <si>
    <t>-104 12,655</t>
  </si>
  <si>
    <t>View W</t>
  </si>
  <si>
    <t>numerous hiking trails nearby</t>
  </si>
  <si>
    <t>Head S on new section</t>
  </si>
  <si>
    <t>STMghth</t>
  </si>
  <si>
    <t>39 44.530</t>
  </si>
  <si>
    <t>-105 11.331</t>
  </si>
  <si>
    <t>GoldenHills TH</t>
  </si>
  <si>
    <t>Very limited parking</t>
  </si>
  <si>
    <t>single track, wide all weather, concrete initially with short road connections/crossings</t>
  </si>
  <si>
    <t>Section Near W end of trail is private property but sees heavy public usage.
There are other areas where the trails border private or state property. Please stay inside public areas.</t>
  </si>
  <si>
    <t>MEsdrp</t>
  </si>
  <si>
    <t>STMvn</t>
  </si>
  <si>
    <t>Roundtrip</t>
  </si>
  <si>
    <t>W overlook - W end of trail
There used to be a restaurant here with cable car access to Golden below.</t>
  </si>
  <si>
    <t>Concrete steps to W overlook</t>
  </si>
  <si>
    <r>
      <t>Golden Hills Trailhead (</t>
    </r>
    <r>
      <rPr>
        <b/>
        <sz val="10"/>
        <color indexed="30"/>
        <rFont val="Arial"/>
        <family val="2"/>
      </rPr>
      <t>STMghth</t>
    </r>
    <r>
      <rPr>
        <sz val="10"/>
        <rFont val="Arial"/>
        <family val="2"/>
      </rPr>
      <t>)</t>
    </r>
  </si>
  <si>
    <t>Mostly easy some moderate, a few rocky sections on Ancient Palms Trail</t>
  </si>
  <si>
    <t>Some backtracking of trails is required for coverage.YMMV</t>
  </si>
  <si>
    <t>S Table Mtn Trail</t>
  </si>
  <si>
    <t>Gold Line MUP</t>
  </si>
  <si>
    <t>Connection to S Table Mtn Trail</t>
  </si>
  <si>
    <t>Indiana St &amp; 6 Service - Route starts here
MUP starts on S side
Gold Line MUP end &amp; S TableMtn Trail start</t>
  </si>
  <si>
    <t>GL &amp; STM Trails</t>
  </si>
  <si>
    <t>C47glstm</t>
  </si>
  <si>
    <r>
      <t>Indian &amp; 6th Ave Service S (</t>
    </r>
    <r>
      <rPr>
        <b/>
        <sz val="10"/>
        <color indexed="14"/>
        <rFont val="Arial"/>
        <family val="2"/>
      </rPr>
      <t>C47glstm</t>
    </r>
    <r>
      <rPr>
        <sz val="10"/>
        <rFont val="Arial"/>
        <family val="2"/>
      </rPr>
      <t>)</t>
    </r>
  </si>
  <si>
    <t>GLc47stm</t>
  </si>
  <si>
    <t>C470 &amp; STM Trails</t>
  </si>
  <si>
    <t>C470 Trail starts to W
S Table Mtn Trail starts N from here</t>
  </si>
  <si>
    <r>
      <t>C470 &amp; S Table Mtn Trail @ Indiana St (</t>
    </r>
    <r>
      <rPr>
        <b/>
        <sz val="10"/>
        <color indexed="10"/>
        <rFont val="Arial"/>
        <family val="2"/>
      </rPr>
      <t>GLc47stm</t>
    </r>
    <r>
      <rPr>
        <sz val="10"/>
        <rFont val="Arial"/>
        <family val="2"/>
      </rPr>
      <t>)</t>
    </r>
  </si>
  <si>
    <t>Denver to Golden</t>
  </si>
  <si>
    <t>Basalt Cap Loop</t>
  </si>
  <si>
    <t>STM - S Table Mtn Trails</t>
  </si>
  <si>
    <t>Tertiary</t>
  </si>
  <si>
    <t>Cretacious</t>
  </si>
  <si>
    <t>Ancient Palms</t>
  </si>
  <si>
    <t>Currently between Evergreen and Genesee RTD park &amp; Ride - Will add road connection E</t>
  </si>
  <si>
    <t>EverGreenGP</t>
  </si>
  <si>
    <t>Evergreen Genesee Park Cycle Path</t>
  </si>
  <si>
    <t>EGGP</t>
  </si>
  <si>
    <t>EGGPrhr</t>
  </si>
  <si>
    <t>-105 19.764</t>
  </si>
  <si>
    <t>RainBowHill Rd</t>
  </si>
  <si>
    <t>Rainbow Hill Rd - start of track</t>
  </si>
  <si>
    <t>EGGPgp</t>
  </si>
  <si>
    <t>39 42.661</t>
  </si>
  <si>
    <t>-105 19.082</t>
  </si>
  <si>
    <t>Picnic Table</t>
  </si>
  <si>
    <t>One of the Pavillions</t>
  </si>
  <si>
    <t>EGGPmrs</t>
  </si>
  <si>
    <t>30 42.718</t>
  </si>
  <si>
    <t>-105 19.036</t>
  </si>
  <si>
    <t>MossRock Stapleton</t>
  </si>
  <si>
    <t xml:space="preserve">Moss Rock &amp; Stapleton Rd </t>
  </si>
  <si>
    <t>EGGPspur</t>
  </si>
  <si>
    <t>39 42.869</t>
  </si>
  <si>
    <t>-105 18.509</t>
  </si>
  <si>
    <t>Spur to kiosks Restroom &amp; parking</t>
  </si>
  <si>
    <t>EGGPll</t>
  </si>
  <si>
    <t>39 42.887</t>
  </si>
  <si>
    <t>-105 18.505</t>
  </si>
  <si>
    <t>Lariat Loop</t>
  </si>
  <si>
    <t>EGGPbbrr</t>
  </si>
  <si>
    <t>-105 18.547</t>
  </si>
  <si>
    <t>BeaverBrook RR</t>
  </si>
  <si>
    <t>EGGPgrtd</t>
  </si>
  <si>
    <t>-105 17.639</t>
  </si>
  <si>
    <t>Genesee RTD</t>
  </si>
  <si>
    <t>Genesee Park and Ride - Limited parking</t>
  </si>
  <si>
    <t>Medium - a couple steep sections</t>
  </si>
  <si>
    <r>
      <t>Genesee Park and Ride (</t>
    </r>
    <r>
      <rPr>
        <b/>
        <sz val="10"/>
        <color rgb="FF7030A0"/>
        <rFont val="Arial"/>
        <family val="2"/>
      </rPr>
      <t>EGGPgrtd</t>
    </r>
    <r>
      <rPr>
        <sz val="10"/>
        <rFont val="Arial"/>
        <family val="2"/>
      </rPr>
      <t>)</t>
    </r>
  </si>
  <si>
    <t>Connects to CCIS (Clear Creek Idaho Springs Trail) via US 40
Connects to G47 (Golden Leyden C470 AKA US 6 Trail) via Us 40 and S Lookout Mtn Rd</t>
  </si>
  <si>
    <t>Concrete path, dead end road</t>
  </si>
  <si>
    <t>G47</t>
  </si>
  <si>
    <t>CCIS</t>
  </si>
  <si>
    <t>CO_DN</t>
  </si>
  <si>
    <t>CO_70</t>
  </si>
  <si>
    <t>picture signs - Not in Route</t>
  </si>
  <si>
    <t>MUPS road
Connector</t>
  </si>
  <si>
    <t>EGGP40w</t>
  </si>
  <si>
    <t>39 42.288</t>
  </si>
  <si>
    <t>39 41.992</t>
  </si>
  <si>
    <t>-105 19.892</t>
  </si>
  <si>
    <t>US 40</t>
  </si>
  <si>
    <t xml:space="preserve">Start of Trail </t>
  </si>
  <si>
    <r>
      <t>US 40 Rainbow Hill Rd junction (</t>
    </r>
    <r>
      <rPr>
        <b/>
        <sz val="10"/>
        <color rgb="FF7030A0"/>
        <rFont val="Arial"/>
        <family val="2"/>
      </rPr>
      <t>EGGP40w</t>
    </r>
    <r>
      <rPr>
        <sz val="10"/>
        <rFont val="Arial"/>
        <family val="2"/>
      </rPr>
      <t>)</t>
    </r>
  </si>
  <si>
    <t>Evergreen Genesee Park</t>
  </si>
  <si>
    <t>EverGreen Genesee Park</t>
  </si>
  <si>
    <t>39 43.791</t>
  </si>
  <si>
    <t>AuroraSports Park</t>
  </si>
  <si>
    <t>Ball Park</t>
  </si>
  <si>
    <t>Multi Sports Park
SE parking lot</t>
  </si>
  <si>
    <t>HCEcfw</t>
  </si>
  <si>
    <t>39 44.424</t>
  </si>
  <si>
    <t>-104 47.459</t>
  </si>
  <si>
    <t>Colfax W</t>
  </si>
  <si>
    <t>Cross Colax @ light</t>
  </si>
  <si>
    <t>-104 45.261</t>
  </si>
  <si>
    <t>-104 48.250</t>
  </si>
  <si>
    <t>-104 48.445</t>
  </si>
  <si>
    <t>-104 48.284</t>
  </si>
  <si>
    <t>-104 48.011</t>
  </si>
  <si>
    <t>-104 48.370</t>
  </si>
  <si>
    <t>-104 48.953</t>
  </si>
  <si>
    <t>-104 50.098</t>
  </si>
  <si>
    <t>-104 50.519</t>
  </si>
  <si>
    <t>-104 53.953</t>
  </si>
  <si>
    <t>-104 52.652</t>
  </si>
  <si>
    <t>HCEscs</t>
  </si>
  <si>
    <t>39 44.178</t>
  </si>
  <si>
    <t>-104 46.535</t>
  </si>
  <si>
    <t>SC Tr S</t>
  </si>
  <si>
    <t>Sand Cr Tr S junction
Triple Cr Trail Section</t>
  </si>
  <si>
    <t>HCEopt</t>
  </si>
  <si>
    <t>39 44.282</t>
  </si>
  <si>
    <t>Optional Canal</t>
  </si>
  <si>
    <t>Optional Canal Section via loop</t>
  </si>
  <si>
    <t>HCEloop</t>
  </si>
  <si>
    <t>39 44.323</t>
  </si>
  <si>
    <t>-104 46.604</t>
  </si>
  <si>
    <t>-104 46.655</t>
  </si>
  <si>
    <t>Loop Canal on Right</t>
  </si>
  <si>
    <t>HCEcfxe</t>
  </si>
  <si>
    <t>39 44.399</t>
  </si>
  <si>
    <t>-104 46.469</t>
  </si>
  <si>
    <t>Colfax E</t>
  </si>
  <si>
    <t>Canal under Colfax &amp; N - no trail</t>
  </si>
  <si>
    <t>HCEscn</t>
  </si>
  <si>
    <t>-104 46.780</t>
  </si>
  <si>
    <t>SC Tr N</t>
  </si>
  <si>
    <t>Sand Cr Tr N junction
Triple Cr Trail Section</t>
  </si>
  <si>
    <t>39 44.393</t>
  </si>
  <si>
    <t>Canal resumes on Right
Not in route</t>
  </si>
  <si>
    <r>
      <t>Aurora Sports Park  (</t>
    </r>
    <r>
      <rPr>
        <b/>
        <sz val="10"/>
        <color indexed="51"/>
        <rFont val="Arial"/>
        <family val="2"/>
      </rPr>
      <t>HCEscs</t>
    </r>
    <r>
      <rPr>
        <sz val="10"/>
        <rFont val="Arial"/>
        <family val="2"/>
      </rPr>
      <t>)</t>
    </r>
  </si>
  <si>
    <t>Changed start section to use concrete path to Aurora Sports Park</t>
  </si>
  <si>
    <t>Trail now connected</t>
  </si>
  <si>
    <t>HCWcrth</t>
  </si>
  <si>
    <t>-105 58.828</t>
  </si>
  <si>
    <t>CountyLine TH</t>
  </si>
  <si>
    <t>On Spur, not in Route</t>
  </si>
  <si>
    <t>BDSeth</t>
  </si>
  <si>
    <t>39 36.918</t>
  </si>
  <si>
    <t>-104 58.875</t>
  </si>
  <si>
    <t>BDS E TH</t>
  </si>
  <si>
    <t>E Trail Head (small)</t>
  </si>
  <si>
    <t>BDSmosth</t>
  </si>
  <si>
    <t>39 37.746</t>
  </si>
  <si>
    <t>-105  0.736</t>
  </si>
  <si>
    <t>BDSprss</t>
  </si>
  <si>
    <t>Murray OS TH</t>
  </si>
  <si>
    <t>Murray Open Space Parking</t>
  </si>
  <si>
    <t>BDSprsn</t>
  </si>
  <si>
    <t>S Platte River N junction of track</t>
  </si>
  <si>
    <t>-105  0.875</t>
  </si>
  <si>
    <t>Starts at Platte River &amp; Oxford, following trail SE to current end</t>
  </si>
  <si>
    <t>Track covers a portion of E Bank Platte River trail to avoid more track back on PRS track.
E end of trail is via rural streets and is signed.</t>
  </si>
  <si>
    <t>BDSrrth</t>
  </si>
  <si>
    <t>39 38.581</t>
  </si>
  <si>
    <t>-105  0.873</t>
  </si>
  <si>
    <t>River Run TH RR</t>
  </si>
  <si>
    <t>Restroom, Parking</t>
  </si>
  <si>
    <t>S Platte River S track junction</t>
  </si>
  <si>
    <t>BDSprsth</t>
  </si>
  <si>
    <t>39 37.861</t>
  </si>
  <si>
    <t>-105  0.836</t>
  </si>
  <si>
    <t>PRS TH</t>
  </si>
  <si>
    <t>S Wyandote St 8 spaces, table, shade</t>
  </si>
  <si>
    <t>Added E bank of new PRS trail, more THs</t>
  </si>
  <si>
    <t>PRSmhs</t>
  </si>
  <si>
    <t>MileHi Stadiurm LSG Tr N</t>
  </si>
  <si>
    <t>Mile High Stadium - LGS trail behind it
Trail goes N on E side to confluence park then back on W</t>
  </si>
  <si>
    <r>
      <t>Mile High Stadium next to river (</t>
    </r>
    <r>
      <rPr>
        <b/>
        <sz val="10"/>
        <color indexed="11"/>
        <rFont val="Arial"/>
        <family val="2"/>
      </rPr>
      <t>PRS-cp</t>
    </r>
    <r>
      <rPr>
        <sz val="10"/>
        <rFont val="Arial"/>
        <family val="2"/>
      </rPr>
      <t>)</t>
    </r>
  </si>
  <si>
    <t>Confluence Park, trail on both sides of river to Mile Hih Stadium
S side has trail to Pepsi Center.</t>
  </si>
  <si>
    <t>39 43.871</t>
  </si>
  <si>
    <t>-105  1.060</t>
  </si>
  <si>
    <t>-105  5.264</t>
  </si>
  <si>
    <t>39 31.202</t>
  </si>
  <si>
    <t>-105  4.910</t>
  </si>
  <si>
    <t>HCW Tr to E</t>
  </si>
  <si>
    <t>Highliine Canal Trail W across RR tracks</t>
  </si>
  <si>
    <t>-105  3.802</t>
  </si>
  <si>
    <t>Marina Via</t>
  </si>
  <si>
    <t>Via @ Marina Parking</t>
  </si>
  <si>
    <t>PRScte</t>
  </si>
  <si>
    <t>Changed Sections especially Chatfield Trails</t>
  </si>
  <si>
    <t>Removed Trail break</t>
  </si>
  <si>
    <t>39 32.279</t>
  </si>
  <si>
    <t>-105  2,451</t>
  </si>
  <si>
    <t>HCWcspe</t>
  </si>
  <si>
    <t>39 40,625</t>
  </si>
  <si>
    <t>-105  1.705</t>
  </si>
  <si>
    <t>CSP E end</t>
  </si>
  <si>
    <t>E end of HCW trail in Chatfield - not in route</t>
  </si>
  <si>
    <r>
      <t xml:space="preserve">Chatfield State Park trail head &amp; Parking
porta-potty, actual trail goes 2.2 miles E
Very soft in spots, see below for waypts
Private Property prevents Titan Rd Access
</t>
    </r>
    <r>
      <rPr>
        <b/>
        <sz val="10"/>
        <rFont val="Arial"/>
        <family val="2"/>
      </rPr>
      <t>Bike hating equestrian area!</t>
    </r>
  </si>
  <si>
    <t>New access to Chatfield, addition of E section</t>
  </si>
  <si>
    <r>
      <t xml:space="preserve">Flat to </t>
    </r>
    <r>
      <rPr>
        <b/>
        <sz val="10"/>
        <color theme="9"/>
        <rFont val="Arial"/>
        <family val="2"/>
      </rPr>
      <t>HCWrrb</t>
    </r>
    <r>
      <rPr>
        <b/>
        <sz val="10"/>
        <rFont val="Arial"/>
        <family val="2"/>
      </rPr>
      <t xml:space="preserve"> waypoint.</t>
    </r>
  </si>
  <si>
    <t>HCWprs</t>
  </si>
  <si>
    <t>-105  2.451</t>
  </si>
  <si>
    <t>PRS Tr across tracks</t>
  </si>
  <si>
    <t>PRSpcth</t>
  </si>
  <si>
    <t>39 31.917</t>
  </si>
  <si>
    <t>-105  2.739</t>
  </si>
  <si>
    <t>Plum Cr TH</t>
  </si>
  <si>
    <t>Plum Cr Trail Trailhead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</si>
</sst>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m/dd/yy;@"/>
    <numFmt numFmtId="167" formatCode="m/d/yy;@"/>
  </numFmts>
  <fonts count="75" x14ac:knownFonts="1">
    <font>
      <sz val="10"/>
      <name val="Arial"/>
    </font>
    <font>
      <sz val="10"/>
      <name val="Arial"/>
      <family val="2"/>
    </font>
    <font>
      <b/>
      <sz val="10"/>
      <name val="Arial"/>
      <family val="2"/>
    </font>
    <font>
      <u/>
      <sz val="10"/>
      <color indexed="12"/>
      <name val="Arial"/>
      <family val="2"/>
    </font>
    <font>
      <b/>
      <sz val="10"/>
      <color indexed="60"/>
      <name val="Arial"/>
      <family val="2"/>
    </font>
    <font>
      <b/>
      <sz val="10"/>
      <color indexed="37"/>
      <name val="Arial"/>
      <family val="2"/>
    </font>
    <font>
      <sz val="10"/>
      <name val="Arial"/>
      <family val="2"/>
    </font>
    <font>
      <sz val="10"/>
      <color indexed="60"/>
      <name val="Arial"/>
      <family val="2"/>
    </font>
    <font>
      <i/>
      <sz val="10"/>
      <name val="Arial"/>
      <family val="2"/>
    </font>
    <font>
      <b/>
      <sz val="14"/>
      <color indexed="60"/>
      <name val="Arial"/>
      <family val="2"/>
    </font>
    <font>
      <b/>
      <sz val="10"/>
      <color indexed="10"/>
      <name val="Arial"/>
      <family val="2"/>
    </font>
    <font>
      <b/>
      <sz val="10"/>
      <color indexed="20"/>
      <name val="Arial"/>
      <family val="2"/>
    </font>
    <font>
      <b/>
      <sz val="10"/>
      <color indexed="14"/>
      <name val="Arial"/>
      <family val="2"/>
    </font>
    <font>
      <b/>
      <sz val="10"/>
      <color indexed="12"/>
      <name val="Arial"/>
      <family val="2"/>
    </font>
    <font>
      <b/>
      <sz val="10"/>
      <color indexed="57"/>
      <name val="Arial"/>
      <family val="2"/>
    </font>
    <font>
      <b/>
      <sz val="10"/>
      <color indexed="53"/>
      <name val="Arial"/>
      <family val="2"/>
    </font>
    <font>
      <b/>
      <sz val="10"/>
      <color indexed="11"/>
      <name val="Arial"/>
      <family val="2"/>
    </font>
    <font>
      <b/>
      <sz val="10"/>
      <color indexed="18"/>
      <name val="Arial"/>
      <family val="2"/>
    </font>
    <font>
      <b/>
      <sz val="10"/>
      <color indexed="58"/>
      <name val="Arial"/>
      <family val="2"/>
    </font>
    <font>
      <b/>
      <sz val="10"/>
      <color indexed="48"/>
      <name val="Arial"/>
      <family val="2"/>
    </font>
    <font>
      <b/>
      <sz val="10"/>
      <color indexed="61"/>
      <name val="Arial"/>
      <family val="2"/>
    </font>
    <font>
      <b/>
      <sz val="10"/>
      <color indexed="52"/>
      <name val="Arial"/>
      <family val="2"/>
    </font>
    <font>
      <b/>
      <sz val="10"/>
      <color indexed="40"/>
      <name val="Arial"/>
      <family val="2"/>
    </font>
    <font>
      <b/>
      <sz val="10"/>
      <color indexed="62"/>
      <name val="Arial"/>
      <family val="2"/>
    </font>
    <font>
      <b/>
      <sz val="10"/>
      <color indexed="21"/>
      <name val="Arial"/>
      <family val="2"/>
    </font>
    <font>
      <b/>
      <sz val="10"/>
      <color indexed="17"/>
      <name val="Arial"/>
      <family val="2"/>
    </font>
    <font>
      <b/>
      <sz val="10"/>
      <color indexed="16"/>
      <name val="Arial"/>
      <family val="2"/>
    </font>
    <font>
      <b/>
      <sz val="12"/>
      <color indexed="16"/>
      <name val="Arial"/>
      <family val="2"/>
    </font>
    <font>
      <b/>
      <sz val="12"/>
      <name val="Arial"/>
      <family val="2"/>
    </font>
    <font>
      <sz val="12"/>
      <name val="Arial"/>
      <family val="2"/>
    </font>
    <font>
      <b/>
      <sz val="14"/>
      <name val="Arial"/>
      <family val="2"/>
    </font>
    <font>
      <sz val="14"/>
      <name val="Arial"/>
      <family val="2"/>
    </font>
    <font>
      <b/>
      <sz val="10"/>
      <color indexed="60"/>
      <name val="Arial"/>
      <family val="2"/>
    </font>
    <font>
      <b/>
      <sz val="10"/>
      <color indexed="46"/>
      <name val="Arial"/>
      <family val="2"/>
    </font>
    <font>
      <sz val="10"/>
      <color indexed="57"/>
      <name val="Arial"/>
      <family val="2"/>
    </font>
    <font>
      <sz val="10"/>
      <color indexed="10"/>
      <name val="Arial"/>
      <family val="2"/>
    </font>
    <font>
      <b/>
      <sz val="10"/>
      <color indexed="47"/>
      <name val="Arial"/>
      <family val="2"/>
    </font>
    <font>
      <sz val="10"/>
      <color indexed="12"/>
      <name val="Arial"/>
      <family val="2"/>
    </font>
    <font>
      <b/>
      <sz val="10"/>
      <color indexed="51"/>
      <name val="Arial"/>
      <family val="2"/>
    </font>
    <font>
      <b/>
      <sz val="10"/>
      <color indexed="40"/>
      <name val="Arial"/>
      <family val="2"/>
    </font>
    <font>
      <sz val="10"/>
      <color indexed="51"/>
      <name val="Arial"/>
      <family val="2"/>
    </font>
    <font>
      <b/>
      <sz val="10"/>
      <color indexed="51"/>
      <name val="Arial"/>
      <family val="2"/>
    </font>
    <font>
      <sz val="10"/>
      <color indexed="40"/>
      <name val="Arial"/>
      <family val="2"/>
    </font>
    <font>
      <b/>
      <sz val="10"/>
      <color indexed="49"/>
      <name val="Arial"/>
      <family val="2"/>
    </font>
    <font>
      <b/>
      <i/>
      <sz val="10"/>
      <name val="Arial"/>
      <family val="2"/>
    </font>
    <font>
      <sz val="10"/>
      <color indexed="17"/>
      <name val="Arial"/>
      <family val="2"/>
    </font>
    <font>
      <sz val="10"/>
      <color indexed="12"/>
      <name val="Arial"/>
      <family val="2"/>
    </font>
    <font>
      <sz val="10"/>
      <color indexed="11"/>
      <name val="Arial"/>
      <family val="2"/>
    </font>
    <font>
      <sz val="10"/>
      <color indexed="48"/>
      <name val="Arial"/>
      <family val="2"/>
    </font>
    <font>
      <b/>
      <sz val="10"/>
      <color indexed="24"/>
      <name val="Arial"/>
      <family val="2"/>
    </font>
    <font>
      <b/>
      <sz val="10"/>
      <color indexed="56"/>
      <name val="Arial"/>
      <family val="2"/>
    </font>
    <font>
      <sz val="10"/>
      <color indexed="30"/>
      <name val="Arial"/>
      <family val="2"/>
    </font>
    <font>
      <b/>
      <sz val="10"/>
      <color indexed="30"/>
      <name val="Arial"/>
      <family val="2"/>
    </font>
    <font>
      <b/>
      <sz val="14"/>
      <color indexed="10"/>
      <name val="Arial"/>
      <family val="2"/>
    </font>
    <font>
      <b/>
      <sz val="10"/>
      <color rgb="FFFF0000"/>
      <name val="Arial"/>
      <family val="2"/>
    </font>
    <font>
      <b/>
      <sz val="10"/>
      <color rgb="FF009999"/>
      <name val="Arial"/>
      <family val="2"/>
    </font>
    <font>
      <sz val="10"/>
      <color rgb="FF009999"/>
      <name val="Arial"/>
      <family val="2"/>
    </font>
    <font>
      <b/>
      <sz val="10"/>
      <color rgb="FF6600FF"/>
      <name val="Arial"/>
      <family val="2"/>
    </font>
    <font>
      <b/>
      <sz val="10"/>
      <color rgb="FF6666FF"/>
      <name val="Arial"/>
      <family val="2"/>
    </font>
    <font>
      <b/>
      <sz val="10"/>
      <color rgb="FF002060"/>
      <name val="Arial"/>
      <family val="2"/>
    </font>
    <font>
      <b/>
      <sz val="10"/>
      <color theme="8"/>
      <name val="Arial"/>
      <family val="2"/>
    </font>
    <font>
      <sz val="10"/>
      <color theme="8"/>
      <name val="Arial"/>
      <family val="2"/>
    </font>
    <font>
      <sz val="10"/>
      <color rgb="FF0070C0"/>
      <name val="Arial"/>
      <family val="2"/>
    </font>
    <font>
      <b/>
      <sz val="10"/>
      <color theme="3" tint="-0.249977111117893"/>
      <name val="Arial"/>
      <family val="2"/>
    </font>
    <font>
      <b/>
      <sz val="10"/>
      <color rgb="FF0070C0"/>
      <name val="Arial"/>
      <family val="2"/>
    </font>
    <font>
      <b/>
      <sz val="10"/>
      <color rgb="FF00CC66"/>
      <name val="Arial"/>
      <family val="2"/>
    </font>
    <font>
      <b/>
      <sz val="10"/>
      <color rgb="FF31869B"/>
      <name val="Arial"/>
      <family val="2"/>
    </font>
    <font>
      <sz val="10"/>
      <color rgb="FFFF0000"/>
      <name val="Arial"/>
      <family val="2"/>
    </font>
    <font>
      <b/>
      <sz val="10"/>
      <color rgb="FF0473FA"/>
      <name val="Arial"/>
      <family val="2"/>
    </font>
    <font>
      <b/>
      <sz val="10"/>
      <color rgb="FF00B0F0"/>
      <name val="Arial"/>
      <family val="2"/>
    </font>
    <font>
      <sz val="10"/>
      <color rgb="FF00B0F0"/>
      <name val="Arial"/>
      <family val="2"/>
    </font>
    <font>
      <sz val="10"/>
      <color rgb="FF070BB9"/>
      <name val="Arial"/>
      <family val="2"/>
    </font>
    <font>
      <sz val="10"/>
      <color rgb="FF7030A0"/>
      <name val="Arial"/>
      <family val="2"/>
    </font>
    <font>
      <b/>
      <sz val="10"/>
      <color rgb="FF7030A0"/>
      <name val="Arial"/>
      <family val="2"/>
    </font>
    <font>
      <b/>
      <sz val="10"/>
      <color theme="9"/>
      <name val="Arial"/>
      <family val="2"/>
    </font>
  </fonts>
  <fills count="7">
    <fill>
      <patternFill patternType="none"/>
    </fill>
    <fill>
      <patternFill patternType="gray125"/>
    </fill>
    <fill>
      <patternFill patternType="solid">
        <fgColor indexed="26"/>
        <bgColor indexed="26"/>
      </patternFill>
    </fill>
    <fill>
      <patternFill patternType="solid">
        <fgColor indexed="26"/>
        <bgColor indexed="64"/>
      </patternFill>
    </fill>
    <fill>
      <patternFill patternType="solid">
        <fgColor indexed="65"/>
        <bgColor indexed="64"/>
      </patternFill>
    </fill>
    <fill>
      <patternFill patternType="solid">
        <fgColor indexed="26"/>
        <bgColor indexed="34"/>
      </patternFill>
    </fill>
    <fill>
      <patternFill patternType="solid">
        <fgColor theme="2" tint="-9.9978637043366805E-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ck">
        <color indexed="64"/>
      </left>
      <right style="thin">
        <color indexed="64"/>
      </right>
      <top style="thick">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ashed">
        <color indexed="64"/>
      </top>
      <bottom style="dashed">
        <color indexed="64"/>
      </bottom>
      <diagonal/>
    </border>
    <border>
      <left/>
      <right/>
      <top style="medium">
        <color indexed="64"/>
      </top>
      <bottom style="medium">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dashed">
        <color indexed="64"/>
      </bottom>
      <diagonal/>
    </border>
    <border>
      <left style="dashed">
        <color indexed="64"/>
      </left>
      <right style="medium">
        <color indexed="64"/>
      </right>
      <top/>
      <bottom style="dashed">
        <color indexed="64"/>
      </bottom>
      <diagonal/>
    </border>
    <border>
      <left/>
      <right style="medium">
        <color indexed="64"/>
      </right>
      <top style="dashed">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medium">
        <color indexed="64"/>
      </right>
      <top style="medium">
        <color indexed="64"/>
      </top>
      <bottom style="dash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28">
    <xf numFmtId="0" fontId="0" fillId="0" borderId="0" xfId="0"/>
    <xf numFmtId="49" fontId="0" fillId="0" borderId="0" xfId="0" applyNumberFormat="1" applyAlignment="1">
      <alignment horizontal="right" vertical="center"/>
    </xf>
    <xf numFmtId="0" fontId="3" fillId="0" borderId="0" xfId="1" applyAlignment="1" applyProtection="1"/>
    <xf numFmtId="0" fontId="2" fillId="0" borderId="0" xfId="0" applyFont="1" applyAlignment="1">
      <alignment horizontal="center"/>
    </xf>
    <xf numFmtId="0" fontId="4" fillId="2" borderId="1" xfId="0" applyFont="1" applyFill="1" applyBorder="1" applyAlignment="1">
      <alignment horizontal="center"/>
    </xf>
    <xf numFmtId="49" fontId="4" fillId="2" borderId="1" xfId="0" applyNumberFormat="1" applyFont="1" applyFill="1" applyBorder="1" applyAlignment="1">
      <alignment horizontal="center" vertical="center"/>
    </xf>
    <xf numFmtId="0" fontId="0" fillId="0" borderId="0" xfId="0" applyAlignment="1"/>
    <xf numFmtId="49" fontId="3" fillId="0" borderId="0" xfId="1" applyNumberFormat="1" applyAlignment="1" applyProtection="1"/>
    <xf numFmtId="0" fontId="2" fillId="0" borderId="0" xfId="0" applyFont="1"/>
    <xf numFmtId="0" fontId="2" fillId="0" borderId="0" xfId="0" applyFont="1" applyAlignment="1"/>
    <xf numFmtId="49" fontId="0" fillId="0" borderId="0" xfId="0" applyNumberForma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49" fontId="4" fillId="3" borderId="3" xfId="0" applyNumberFormat="1" applyFont="1" applyFill="1" applyBorder="1" applyAlignment="1">
      <alignment horizontal="center" vertical="center"/>
    </xf>
    <xf numFmtId="0" fontId="2" fillId="0" borderId="0" xfId="0" applyFont="1" applyAlignment="1">
      <alignment horizontal="left"/>
    </xf>
    <xf numFmtId="49" fontId="6" fillId="0" borderId="0" xfId="0" applyNumberFormat="1" applyFont="1" applyAlignment="1">
      <alignment horizontal="left" vertical="center" wrapText="1"/>
    </xf>
    <xf numFmtId="0" fontId="6" fillId="0" borderId="0" xfId="0" applyFont="1" applyAlignment="1">
      <alignment horizontal="left" vertical="center" wrapText="1"/>
    </xf>
    <xf numFmtId="49" fontId="8" fillId="0" borderId="0" xfId="0" applyNumberFormat="1" applyFont="1" applyAlignment="1">
      <alignment horizontal="left" vertical="center"/>
    </xf>
    <xf numFmtId="0" fontId="4" fillId="0" borderId="0" xfId="0" applyFont="1" applyFill="1" applyAlignment="1">
      <alignment horizontal="center" vertical="center"/>
    </xf>
    <xf numFmtId="0" fontId="7" fillId="3" borderId="0" xfId="0" applyFont="1" applyFill="1"/>
    <xf numFmtId="0" fontId="0" fillId="0" borderId="0" xfId="0"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vertical="center"/>
    </xf>
    <xf numFmtId="165" fontId="0" fillId="0" borderId="0" xfId="0" applyNumberFormat="1"/>
    <xf numFmtId="0" fontId="0" fillId="0" borderId="0" xfId="0" applyAlignment="1">
      <alignment horizontal="left" vertical="center"/>
    </xf>
    <xf numFmtId="0" fontId="0" fillId="0" borderId="0" xfId="0" applyAlignment="1">
      <alignment horizontal="left" vertical="top"/>
    </xf>
    <xf numFmtId="49" fontId="8" fillId="0" borderId="0" xfId="0" applyNumberFormat="1" applyFont="1" applyAlignment="1">
      <alignment horizontal="left" vertical="center" wrapText="1"/>
    </xf>
    <xf numFmtId="49" fontId="4" fillId="3" borderId="0" xfId="0" applyNumberFormat="1" applyFont="1" applyFill="1" applyAlignment="1">
      <alignment horizontal="left" vertical="center"/>
    </xf>
    <xf numFmtId="0" fontId="4" fillId="3" borderId="0" xfId="0" applyFont="1" applyFill="1"/>
    <xf numFmtId="0" fontId="0" fillId="0" borderId="0" xfId="0" applyAlignment="1">
      <alignment vertical="top"/>
    </xf>
    <xf numFmtId="0" fontId="7" fillId="3" borderId="0" xfId="0" applyFont="1" applyFill="1" applyAlignment="1">
      <alignment vertical="top"/>
    </xf>
    <xf numFmtId="0" fontId="6" fillId="0" borderId="0" xfId="1" applyFont="1" applyAlignment="1" applyProtection="1"/>
    <xf numFmtId="49" fontId="4" fillId="0" borderId="0" xfId="0" applyNumberFormat="1" applyFont="1" applyFill="1" applyAlignment="1">
      <alignment horizontal="left" vertical="center"/>
    </xf>
    <xf numFmtId="1" fontId="0" fillId="0" borderId="0" xfId="0" applyNumberFormat="1"/>
    <xf numFmtId="49" fontId="0" fillId="0" borderId="0" xfId="0" applyNumberFormat="1" applyAlignment="1"/>
    <xf numFmtId="0" fontId="0" fillId="0" borderId="0" xfId="0" applyNumberFormat="1" applyAlignment="1"/>
    <xf numFmtId="0" fontId="0" fillId="0" borderId="0" xfId="0" applyNumberFormat="1" applyAlignment="1">
      <alignment vertical="top"/>
    </xf>
    <xf numFmtId="0" fontId="0" fillId="4" borderId="0" xfId="0" applyFill="1"/>
    <xf numFmtId="0" fontId="4" fillId="3" borderId="0" xfId="0" applyFont="1" applyFill="1" applyAlignment="1">
      <alignment horizontal="center" vertical="center"/>
    </xf>
    <xf numFmtId="0" fontId="0" fillId="3" borderId="0" xfId="0" applyFill="1"/>
    <xf numFmtId="0" fontId="6" fillId="0" borderId="0" xfId="1" applyFont="1" applyFill="1" applyAlignment="1" applyProtection="1"/>
    <xf numFmtId="0" fontId="4" fillId="3" borderId="0" xfId="0" applyFont="1" applyFill="1" applyAlignment="1">
      <alignment vertical="top"/>
    </xf>
    <xf numFmtId="0" fontId="0" fillId="0" borderId="0" xfId="0" applyAlignment="1">
      <alignment horizontal="left" vertical="top" wrapText="1"/>
    </xf>
    <xf numFmtId="0" fontId="0" fillId="0" borderId="0" xfId="0" applyFill="1" applyAlignment="1">
      <alignment horizontal="left" vertical="center"/>
    </xf>
    <xf numFmtId="49" fontId="0" fillId="0" borderId="0" xfId="0" applyNumberFormat="1"/>
    <xf numFmtId="49" fontId="0" fillId="3" borderId="0" xfId="0" applyNumberFormat="1" applyFill="1" applyAlignment="1">
      <alignment horizontal="right" vertical="center"/>
    </xf>
    <xf numFmtId="0" fontId="4"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 fillId="0" borderId="0" xfId="0" applyFont="1" applyAlignment="1">
      <alignment horizontal="left" indent="2"/>
    </xf>
    <xf numFmtId="49" fontId="0" fillId="0" borderId="0" xfId="0" applyNumberFormat="1" applyAlignment="1">
      <alignment horizontal="left" vertical="top"/>
    </xf>
    <xf numFmtId="0" fontId="2" fillId="0" borderId="0" xfId="0" applyFont="1" applyAlignment="1">
      <alignment horizontal="left" vertical="top" indent="2"/>
    </xf>
    <xf numFmtId="0" fontId="4" fillId="3" borderId="4" xfId="0" applyFont="1" applyFill="1" applyBorder="1" applyAlignment="1">
      <alignment horizontal="left" indent="2"/>
    </xf>
    <xf numFmtId="165" fontId="5" fillId="5" borderId="4" xfId="0" applyNumberFormat="1" applyFont="1" applyFill="1" applyBorder="1" applyAlignment="1">
      <alignment horizontal="left" indent="2"/>
    </xf>
    <xf numFmtId="0" fontId="5" fillId="5" borderId="4" xfId="0" applyFont="1" applyFill="1" applyBorder="1" applyAlignment="1">
      <alignment horizontal="left" indent="2"/>
    </xf>
    <xf numFmtId="0" fontId="26" fillId="0" borderId="0" xfId="0" applyFont="1" applyFill="1"/>
    <xf numFmtId="0" fontId="26" fillId="3" borderId="0" xfId="0" applyFont="1" applyFill="1"/>
    <xf numFmtId="0" fontId="4" fillId="0" borderId="0" xfId="0" applyFont="1" applyFill="1"/>
    <xf numFmtId="0" fontId="27" fillId="0" borderId="0" xfId="0" applyNumberFormat="1" applyFont="1" applyAlignment="1">
      <alignment horizontal="right" vertical="top"/>
    </xf>
    <xf numFmtId="164" fontId="28" fillId="0" borderId="0" xfId="0" applyNumberFormat="1" applyFont="1"/>
    <xf numFmtId="165" fontId="28" fillId="0" borderId="0" xfId="0" applyNumberFormat="1" applyFont="1" applyAlignment="1">
      <alignment horizontal="center" vertical="top"/>
    </xf>
    <xf numFmtId="0" fontId="27" fillId="0" borderId="0" xfId="0" applyFont="1" applyAlignment="1">
      <alignment horizontal="right"/>
    </xf>
    <xf numFmtId="0" fontId="29" fillId="0" borderId="0" xfId="0" applyFont="1"/>
    <xf numFmtId="1" fontId="2" fillId="0" borderId="0" xfId="0" applyNumberFormat="1" applyFont="1" applyAlignment="1">
      <alignment horizontal="left" indent="2"/>
    </xf>
    <xf numFmtId="1" fontId="2" fillId="0" borderId="0" xfId="0" applyNumberFormat="1" applyFont="1" applyAlignment="1">
      <alignment horizontal="left" vertical="top" indent="2"/>
    </xf>
    <xf numFmtId="0" fontId="3" fillId="0" borderId="0" xfId="1" applyFont="1" applyAlignment="1" applyProtection="1"/>
    <xf numFmtId="49" fontId="0" fillId="3" borderId="0" xfId="0" applyNumberFormat="1" applyFill="1" applyAlignment="1">
      <alignment horizontal="center" vertical="center"/>
    </xf>
    <xf numFmtId="165" fontId="5" fillId="5" borderId="3" xfId="0" applyNumberFormat="1" applyFont="1" applyFill="1" applyBorder="1" applyAlignment="1">
      <alignment horizontal="center" vertical="center"/>
    </xf>
    <xf numFmtId="0" fontId="1" fillId="0" borderId="0" xfId="1" applyFont="1" applyAlignment="1" applyProtection="1"/>
    <xf numFmtId="165" fontId="2" fillId="0" borderId="0" xfId="0" applyNumberFormat="1" applyFont="1" applyAlignment="1">
      <alignment horizontal="center" vertical="center"/>
    </xf>
    <xf numFmtId="0" fontId="4" fillId="3" borderId="1" xfId="0" applyFont="1" applyFill="1" applyBorder="1" applyAlignment="1">
      <alignment horizontal="center"/>
    </xf>
    <xf numFmtId="0" fontId="4" fillId="3" borderId="0" xfId="0" applyFont="1" applyFill="1" applyAlignment="1">
      <alignment horizontal="center"/>
    </xf>
    <xf numFmtId="49" fontId="32" fillId="3" borderId="1" xfId="0" applyNumberFormat="1" applyFont="1" applyFill="1" applyBorder="1" applyAlignment="1">
      <alignment horizontal="center" vertical="top"/>
    </xf>
    <xf numFmtId="49" fontId="4" fillId="3" borderId="0" xfId="0" applyNumberFormat="1" applyFont="1" applyFill="1" applyAlignment="1">
      <alignment horizontal="center" vertical="center" wrapText="1"/>
    </xf>
    <xf numFmtId="49" fontId="24" fillId="0" borderId="0" xfId="0" applyNumberFormat="1" applyFont="1" applyAlignment="1">
      <alignment horizontal="center" vertical="top"/>
    </xf>
    <xf numFmtId="0" fontId="4" fillId="3" borderId="0" xfId="0" applyFont="1" applyFill="1" applyAlignment="1">
      <alignment horizontal="center" vertical="center" wrapText="1"/>
    </xf>
    <xf numFmtId="49" fontId="4" fillId="3" borderId="1" xfId="0" applyNumberFormat="1" applyFont="1" applyFill="1" applyBorder="1" applyAlignment="1">
      <alignment horizontal="center" vertical="center"/>
    </xf>
    <xf numFmtId="49" fontId="12" fillId="0" borderId="0" xfId="0" applyNumberFormat="1" applyFont="1" applyAlignment="1">
      <alignment horizontal="center" vertical="center"/>
    </xf>
    <xf numFmtId="49" fontId="10" fillId="0" borderId="0" xfId="0" applyNumberFormat="1" applyFont="1" applyAlignment="1">
      <alignment horizontal="center" vertical="top"/>
    </xf>
    <xf numFmtId="49" fontId="25" fillId="0" borderId="0" xfId="0" applyNumberFormat="1" applyFont="1" applyAlignment="1">
      <alignment horizontal="center" vertical="center"/>
    </xf>
    <xf numFmtId="0" fontId="5" fillId="5" borderId="3" xfId="0" applyFont="1" applyFill="1" applyBorder="1" applyAlignment="1">
      <alignment horizontal="center" vertical="center"/>
    </xf>
    <xf numFmtId="49" fontId="4" fillId="0" borderId="0" xfId="0" applyNumberFormat="1" applyFont="1" applyAlignment="1">
      <alignment horizontal="center" vertical="top"/>
    </xf>
    <xf numFmtId="49" fontId="4" fillId="3" borderId="1" xfId="0" applyNumberFormat="1" applyFont="1" applyFill="1" applyBorder="1" applyAlignment="1">
      <alignment horizontal="center" vertical="top"/>
    </xf>
    <xf numFmtId="49" fontId="22" fillId="0" borderId="0" xfId="0" applyNumberFormat="1" applyFont="1" applyAlignment="1">
      <alignment horizontal="center" vertical="top"/>
    </xf>
    <xf numFmtId="49" fontId="20" fillId="0" borderId="0" xfId="0" applyNumberFormat="1" applyFont="1" applyAlignment="1">
      <alignment horizontal="center" vertical="top"/>
    </xf>
    <xf numFmtId="0" fontId="4" fillId="0" borderId="0" xfId="0" applyFont="1" applyFill="1" applyAlignment="1">
      <alignment horizontal="center"/>
    </xf>
    <xf numFmtId="0" fontId="2" fillId="0" borderId="0" xfId="0" applyFont="1" applyFill="1" applyAlignment="1">
      <alignment horizontal="center"/>
    </xf>
    <xf numFmtId="0" fontId="33" fillId="0" borderId="0" xfId="0" applyFont="1" applyAlignment="1">
      <alignment horizontal="center"/>
    </xf>
    <xf numFmtId="49" fontId="33" fillId="0" borderId="0" xfId="0" applyNumberFormat="1" applyFont="1" applyAlignment="1">
      <alignment horizontal="center" vertical="top"/>
    </xf>
    <xf numFmtId="49" fontId="12" fillId="0" borderId="0" xfId="0" applyNumberFormat="1" applyFont="1" applyAlignment="1">
      <alignment horizontal="center" vertical="top"/>
    </xf>
    <xf numFmtId="49" fontId="16" fillId="0" borderId="0" xfId="0" applyNumberFormat="1" applyFont="1" applyAlignment="1">
      <alignment horizontal="center" vertical="top"/>
    </xf>
    <xf numFmtId="0" fontId="4" fillId="3" borderId="4" xfId="0" applyFont="1" applyFill="1" applyBorder="1" applyAlignment="1">
      <alignment horizontal="center"/>
    </xf>
    <xf numFmtId="1" fontId="2" fillId="0" borderId="0" xfId="0" applyNumberFormat="1" applyFont="1" applyAlignment="1">
      <alignment horizontal="center"/>
    </xf>
    <xf numFmtId="165" fontId="5" fillId="5" borderId="4" xfId="0" applyNumberFormat="1" applyFont="1" applyFill="1" applyBorder="1" applyAlignment="1">
      <alignment horizontal="center"/>
    </xf>
    <xf numFmtId="1" fontId="2" fillId="0" borderId="0" xfId="0" applyNumberFormat="1" applyFont="1" applyAlignment="1">
      <alignment horizontal="center" vertical="top"/>
    </xf>
    <xf numFmtId="166" fontId="4" fillId="3" borderId="0" xfId="0" applyNumberFormat="1" applyFont="1" applyFill="1" applyAlignment="1">
      <alignment horizontal="center"/>
    </xf>
    <xf numFmtId="167" fontId="2" fillId="0" borderId="0" xfId="0" applyNumberFormat="1" applyFont="1" applyAlignment="1">
      <alignment horizontal="center"/>
    </xf>
    <xf numFmtId="167" fontId="2" fillId="0" borderId="0" xfId="0" applyNumberFormat="1" applyFont="1" applyAlignment="1">
      <alignment horizontal="center" vertical="top"/>
    </xf>
    <xf numFmtId="0" fontId="34" fillId="0" borderId="0" xfId="1" applyFont="1" applyAlignment="1" applyProtection="1"/>
    <xf numFmtId="49" fontId="16" fillId="0" borderId="0" xfId="0" applyNumberFormat="1" applyFont="1" applyAlignment="1">
      <alignment horizontal="center" vertical="center"/>
    </xf>
    <xf numFmtId="0" fontId="0" fillId="0" borderId="0" xfId="0" applyFill="1"/>
    <xf numFmtId="49" fontId="13" fillId="0" borderId="0" xfId="0" applyNumberFormat="1" applyFont="1" applyAlignment="1">
      <alignment horizontal="center" vertical="center"/>
    </xf>
    <xf numFmtId="0" fontId="13" fillId="0" borderId="0" xfId="0" applyFont="1" applyAlignment="1">
      <alignment horizontal="center"/>
    </xf>
    <xf numFmtId="49" fontId="36" fillId="0" borderId="0" xfId="0" applyNumberFormat="1" applyFont="1" applyAlignment="1">
      <alignment horizontal="center" vertical="top"/>
    </xf>
    <xf numFmtId="0" fontId="36" fillId="0" borderId="0" xfId="0" applyFont="1" applyAlignment="1">
      <alignment horizontal="center"/>
    </xf>
    <xf numFmtId="0" fontId="38" fillId="0" borderId="0" xfId="0" applyFont="1" applyAlignment="1">
      <alignment horizontal="center"/>
    </xf>
    <xf numFmtId="3" fontId="13" fillId="0" borderId="0" xfId="0" applyNumberFormat="1" applyFont="1" applyAlignment="1">
      <alignment horizontal="center"/>
    </xf>
    <xf numFmtId="3" fontId="13" fillId="0" borderId="0" xfId="0" applyNumberFormat="1" applyFont="1" applyAlignment="1">
      <alignment horizontal="center" vertical="center"/>
    </xf>
    <xf numFmtId="1" fontId="13" fillId="0" borderId="0" xfId="0" applyNumberFormat="1" applyFont="1" applyAlignment="1">
      <alignment horizontal="center"/>
    </xf>
    <xf numFmtId="49" fontId="38" fillId="0" borderId="0" xfId="0" applyNumberFormat="1" applyFont="1" applyAlignment="1">
      <alignment horizontal="center" vertical="center"/>
    </xf>
    <xf numFmtId="49" fontId="0" fillId="0" borderId="0" xfId="0" applyNumberFormat="1" applyFill="1" applyAlignment="1">
      <alignment horizontal="center" vertical="center"/>
    </xf>
    <xf numFmtId="0" fontId="11" fillId="0" borderId="0" xfId="0" applyFont="1" applyAlignment="1">
      <alignment horizontal="center"/>
    </xf>
    <xf numFmtId="49" fontId="11" fillId="0" borderId="0" xfId="0" applyNumberFormat="1" applyFont="1" applyAlignment="1">
      <alignment horizontal="center" vertical="center"/>
    </xf>
    <xf numFmtId="0" fontId="2" fillId="0" borderId="0" xfId="0" applyFont="1" applyFill="1" applyBorder="1" applyAlignment="1">
      <alignment vertical="top"/>
    </xf>
    <xf numFmtId="0" fontId="0" fillId="0" borderId="0" xfId="0" applyFill="1" applyBorder="1" applyAlignment="1">
      <alignment vertical="top"/>
    </xf>
    <xf numFmtId="3" fontId="0" fillId="0" borderId="0" xfId="0" applyNumberFormat="1" applyFill="1" applyBorder="1" applyAlignment="1">
      <alignment vertical="top"/>
    </xf>
    <xf numFmtId="49" fontId="38" fillId="0" borderId="0" xfId="0" applyNumberFormat="1" applyFont="1" applyAlignment="1">
      <alignment horizontal="center" vertical="top"/>
    </xf>
    <xf numFmtId="0" fontId="17" fillId="0" borderId="0" xfId="0" applyFont="1" applyAlignment="1">
      <alignment horizontal="center"/>
    </xf>
    <xf numFmtId="49" fontId="17" fillId="0" borderId="0" xfId="0" applyNumberFormat="1" applyFont="1" applyAlignment="1">
      <alignment horizontal="center" vertical="top"/>
    </xf>
    <xf numFmtId="14" fontId="0" fillId="0" borderId="0" xfId="0" applyNumberFormat="1" applyAlignment="1">
      <alignment horizontal="center"/>
    </xf>
    <xf numFmtId="49" fontId="4" fillId="3" borderId="0" xfId="0" applyNumberFormat="1" applyFont="1" applyFill="1" applyAlignment="1">
      <alignment horizontal="center" vertical="center"/>
    </xf>
    <xf numFmtId="14" fontId="2" fillId="0" borderId="0" xfId="0" applyNumberFormat="1" applyFont="1" applyAlignment="1">
      <alignment horizontal="center"/>
    </xf>
    <xf numFmtId="14" fontId="2" fillId="0" borderId="0" xfId="0" applyNumberFormat="1" applyFont="1" applyFill="1" applyAlignment="1">
      <alignment horizontal="center"/>
    </xf>
    <xf numFmtId="49" fontId="4" fillId="0" borderId="0" xfId="0" applyNumberFormat="1" applyFont="1" applyFill="1" applyAlignment="1">
      <alignment horizontal="center" vertical="center"/>
    </xf>
    <xf numFmtId="14" fontId="0" fillId="0" borderId="0" xfId="0" applyNumberFormat="1" applyFill="1" applyAlignment="1">
      <alignment horizontal="center"/>
    </xf>
    <xf numFmtId="14" fontId="2" fillId="0" borderId="0" xfId="0" applyNumberFormat="1" applyFont="1" applyAlignment="1">
      <alignment horizontal="left" vertical="center"/>
    </xf>
    <xf numFmtId="14" fontId="2" fillId="0" borderId="0" xfId="0" applyNumberFormat="1" applyFont="1"/>
    <xf numFmtId="0" fontId="26" fillId="3" borderId="0" xfId="0" applyFont="1" applyFill="1" applyAlignment="1">
      <alignment horizontal="center"/>
    </xf>
    <xf numFmtId="49" fontId="13" fillId="0" borderId="0" xfId="0" applyNumberFormat="1" applyFont="1" applyAlignment="1">
      <alignment horizontal="center" vertical="top"/>
    </xf>
    <xf numFmtId="49" fontId="6" fillId="0" borderId="0" xfId="0" applyNumberFormat="1" applyFont="1" applyFill="1" applyAlignment="1">
      <alignment horizontal="left" vertical="top"/>
    </xf>
    <xf numFmtId="0" fontId="4" fillId="3" borderId="0" xfId="0" applyFont="1" applyFill="1" applyAlignment="1">
      <alignment horizontal="center" vertical="top"/>
    </xf>
    <xf numFmtId="0" fontId="4" fillId="3" borderId="0" xfId="0" applyFont="1" applyFill="1" applyAlignment="1">
      <alignment horizontal="center" vertical="top" wrapText="1"/>
    </xf>
    <xf numFmtId="49" fontId="11" fillId="0" borderId="0" xfId="0" applyNumberFormat="1" applyFont="1" applyAlignment="1">
      <alignment horizontal="center" vertical="top"/>
    </xf>
    <xf numFmtId="166" fontId="4" fillId="0" borderId="0" xfId="0" applyNumberFormat="1" applyFont="1" applyFill="1" applyAlignment="1">
      <alignment horizontal="center"/>
    </xf>
    <xf numFmtId="3" fontId="28" fillId="0" borderId="0" xfId="0" applyNumberFormat="1" applyFont="1"/>
    <xf numFmtId="0" fontId="6" fillId="0" borderId="0" xfId="0" applyFont="1" applyFill="1"/>
    <xf numFmtId="0" fontId="4" fillId="2" borderId="5" xfId="0" applyFont="1" applyFill="1" applyBorder="1" applyAlignment="1">
      <alignment horizontal="center" vertical="center"/>
    </xf>
    <xf numFmtId="0" fontId="4" fillId="2" borderId="5" xfId="0" applyFont="1" applyFill="1" applyBorder="1" applyAlignment="1">
      <alignment horizontal="center" wrapText="1"/>
    </xf>
    <xf numFmtId="0" fontId="2" fillId="0" borderId="0" xfId="0" applyFont="1" applyAlignment="1">
      <alignment horizontal="center" vertical="top"/>
    </xf>
    <xf numFmtId="0" fontId="4" fillId="3" borderId="6" xfId="0" applyFont="1" applyFill="1" applyBorder="1"/>
    <xf numFmtId="49" fontId="3" fillId="0" borderId="0" xfId="1" applyNumberFormat="1" applyAlignment="1" applyProtection="1">
      <alignment horizontal="center" vertical="center"/>
    </xf>
    <xf numFmtId="49" fontId="3" fillId="0" borderId="7" xfId="1" applyNumberFormat="1" applyFill="1" applyBorder="1" applyAlignment="1" applyProtection="1">
      <alignment horizontal="center" vertical="center"/>
    </xf>
    <xf numFmtId="0" fontId="4" fillId="3" borderId="0" xfId="0" applyFont="1" applyFill="1" applyBorder="1" applyAlignment="1">
      <alignment horizontal="left" vertical="top"/>
    </xf>
    <xf numFmtId="49" fontId="3" fillId="0" borderId="0" xfId="1" applyNumberFormat="1" applyFill="1" applyBorder="1" applyAlignment="1" applyProtection="1">
      <alignment horizontal="left" vertical="top"/>
    </xf>
    <xf numFmtId="0" fontId="3" fillId="0" borderId="0" xfId="1" applyFill="1" applyBorder="1" applyAlignment="1" applyProtection="1">
      <alignment horizontal="left" vertical="top"/>
    </xf>
    <xf numFmtId="0" fontId="3" fillId="0" borderId="0" xfId="1" applyFill="1" applyBorder="1" applyAlignment="1" applyProtection="1">
      <alignment vertical="top"/>
    </xf>
    <xf numFmtId="0" fontId="3" fillId="0" borderId="0" xfId="1" applyFill="1" applyBorder="1" applyAlignment="1" applyProtection="1">
      <alignment vertical="top" wrapText="1"/>
    </xf>
    <xf numFmtId="49" fontId="3" fillId="0" borderId="0" xfId="1" applyNumberFormat="1" applyFill="1" applyBorder="1" applyAlignment="1" applyProtection="1">
      <alignment vertical="top"/>
    </xf>
    <xf numFmtId="0" fontId="4" fillId="3" borderId="0" xfId="0" applyFont="1" applyFill="1" applyBorder="1" applyAlignment="1">
      <alignment vertical="top"/>
    </xf>
    <xf numFmtId="49" fontId="4" fillId="3" borderId="0" xfId="0" applyNumberFormat="1" applyFont="1" applyFill="1" applyBorder="1" applyAlignment="1">
      <alignment vertical="top"/>
    </xf>
    <xf numFmtId="0" fontId="4" fillId="3" borderId="0" xfId="0" applyFont="1" applyFill="1" applyBorder="1" applyAlignment="1">
      <alignment vertical="top" wrapText="1"/>
    </xf>
    <xf numFmtId="0" fontId="5" fillId="3" borderId="0" xfId="0" applyFont="1" applyFill="1" applyAlignment="1">
      <alignment vertical="top"/>
    </xf>
    <xf numFmtId="49" fontId="4" fillId="3" borderId="0" xfId="0" applyNumberFormat="1" applyFont="1" applyFill="1" applyBorder="1" applyAlignment="1">
      <alignment vertical="top" wrapText="1"/>
    </xf>
    <xf numFmtId="49" fontId="3" fillId="0" borderId="0" xfId="1" applyNumberFormat="1" applyFill="1" applyBorder="1" applyAlignment="1" applyProtection="1">
      <alignmen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center"/>
    </xf>
    <xf numFmtId="0" fontId="4" fillId="3" borderId="0" xfId="0" applyFont="1" applyFill="1" applyAlignment="1">
      <alignment horizontal="left" vertical="center"/>
    </xf>
    <xf numFmtId="0" fontId="3" fillId="0" borderId="0" xfId="1" applyAlignment="1" applyProtection="1">
      <alignment horizontal="left" vertical="top" wrapText="1"/>
    </xf>
    <xf numFmtId="0" fontId="26" fillId="0" borderId="0" xfId="0" applyFont="1" applyFill="1" applyAlignment="1">
      <alignment horizontal="center"/>
    </xf>
    <xf numFmtId="49" fontId="26" fillId="0" borderId="0" xfId="0" applyNumberFormat="1" applyFont="1" applyAlignment="1">
      <alignment horizontal="center" vertical="top"/>
    </xf>
    <xf numFmtId="0" fontId="26" fillId="0" borderId="0" xfId="0" applyFont="1" applyAlignment="1">
      <alignment horizontal="center"/>
    </xf>
    <xf numFmtId="166" fontId="26" fillId="3" borderId="0" xfId="0" applyNumberFormat="1" applyFont="1" applyFill="1" applyAlignment="1">
      <alignment horizontal="center"/>
    </xf>
    <xf numFmtId="0" fontId="40" fillId="0" borderId="0" xfId="0" applyFont="1"/>
    <xf numFmtId="0" fontId="41" fillId="0" borderId="0" xfId="0" applyFont="1" applyAlignment="1">
      <alignment horizontal="center"/>
    </xf>
    <xf numFmtId="0" fontId="38" fillId="0" borderId="0" xfId="0" applyFont="1" applyFill="1" applyAlignment="1">
      <alignment horizontal="center"/>
    </xf>
    <xf numFmtId="0" fontId="0" fillId="0" borderId="0" xfId="0" applyAlignment="1">
      <alignment horizontal="center" vertical="center"/>
    </xf>
    <xf numFmtId="3" fontId="28" fillId="0" borderId="0" xfId="0" applyNumberFormat="1" applyFont="1" applyAlignment="1">
      <alignment horizontal="center" vertical="center"/>
    </xf>
    <xf numFmtId="1" fontId="0" fillId="0" borderId="0" xfId="0" applyNumberFormat="1" applyAlignment="1">
      <alignment horizontal="center" vertical="center"/>
    </xf>
    <xf numFmtId="0" fontId="35" fillId="0" borderId="0" xfId="0" applyFont="1" applyAlignment="1">
      <alignment horizontal="left" vertical="center" wrapText="1"/>
    </xf>
    <xf numFmtId="0" fontId="2" fillId="0" borderId="0" xfId="0" applyFont="1" applyAlignment="1">
      <alignment horizontal="left" vertical="center" wrapText="1"/>
    </xf>
    <xf numFmtId="0" fontId="26" fillId="3" borderId="0" xfId="0" applyFont="1" applyFill="1" applyAlignment="1">
      <alignment horizontal="center" vertical="center" wrapText="1"/>
    </xf>
    <xf numFmtId="166" fontId="2" fillId="0" borderId="0" xfId="0" applyNumberFormat="1" applyFont="1" applyFill="1" applyAlignment="1">
      <alignment horizontal="center"/>
    </xf>
    <xf numFmtId="0" fontId="3" fillId="3" borderId="0" xfId="1" applyFill="1" applyAlignment="1" applyProtection="1">
      <alignment horizontal="center" vertical="center"/>
    </xf>
    <xf numFmtId="49" fontId="43" fillId="0" borderId="0" xfId="0" applyNumberFormat="1" applyFont="1" applyAlignment="1">
      <alignment horizontal="center" vertical="top"/>
    </xf>
    <xf numFmtId="0" fontId="43" fillId="0" borderId="0" xfId="0" applyFont="1" applyAlignment="1">
      <alignment horizontal="center"/>
    </xf>
    <xf numFmtId="14" fontId="2" fillId="0" borderId="0" xfId="0" applyNumberFormat="1" applyFont="1" applyAlignment="1">
      <alignment horizontal="left" vertical="top"/>
    </xf>
    <xf numFmtId="49" fontId="16" fillId="0" borderId="0" xfId="0" applyNumberFormat="1" applyFont="1" applyAlignment="1">
      <alignment horizontal="center" vertical="top" wrapText="1"/>
    </xf>
    <xf numFmtId="49" fontId="0" fillId="0" borderId="0" xfId="0" applyNumberFormat="1" applyFill="1" applyAlignment="1">
      <alignment horizontal="right" vertical="center"/>
    </xf>
    <xf numFmtId="0" fontId="3" fillId="0" borderId="0" xfId="1" applyFill="1" applyAlignment="1" applyProtection="1"/>
    <xf numFmtId="167" fontId="2" fillId="0" borderId="0" xfId="0" applyNumberFormat="1" applyFont="1" applyFill="1" applyAlignment="1">
      <alignment horizontal="center"/>
    </xf>
    <xf numFmtId="0" fontId="9" fillId="3" borderId="8" xfId="0" applyFont="1" applyFill="1" applyBorder="1" applyAlignment="1">
      <alignment horizontal="center" vertical="center" wrapText="1"/>
    </xf>
    <xf numFmtId="0" fontId="4" fillId="0" borderId="0" xfId="0" applyFont="1" applyFill="1" applyAlignment="1">
      <alignment horizontal="center" vertical="center" wrapText="1"/>
    </xf>
    <xf numFmtId="49" fontId="24" fillId="0" borderId="0" xfId="0" applyNumberFormat="1" applyFont="1" applyAlignment="1">
      <alignment horizontal="center" vertical="center"/>
    </xf>
    <xf numFmtId="0" fontId="38" fillId="0" borderId="0" xfId="0" applyFont="1" applyAlignment="1">
      <alignment horizontal="center" vertical="top"/>
    </xf>
    <xf numFmtId="49" fontId="38" fillId="0" borderId="0" xfId="0" applyNumberFormat="1" applyFont="1" applyAlignment="1">
      <alignment horizontal="center" vertical="top" wrapText="1"/>
    </xf>
    <xf numFmtId="49" fontId="3" fillId="0" borderId="9" xfId="1" applyNumberFormat="1" applyBorder="1" applyAlignment="1" applyProtection="1">
      <alignment vertical="top" wrapText="1"/>
    </xf>
    <xf numFmtId="165" fontId="0" fillId="0" borderId="10" xfId="0" applyNumberFormat="1" applyBorder="1" applyAlignment="1">
      <alignment horizontal="right" vertical="top"/>
    </xf>
    <xf numFmtId="1" fontId="0" fillId="0" borderId="10" xfId="0" applyNumberFormat="1" applyBorder="1" applyAlignment="1">
      <alignment vertical="top"/>
    </xf>
    <xf numFmtId="0" fontId="0" fillId="0" borderId="10" xfId="0" applyNumberFormat="1" applyBorder="1" applyAlignment="1">
      <alignment horizontal="center" vertical="center"/>
    </xf>
    <xf numFmtId="1" fontId="0" fillId="0" borderId="10" xfId="0" applyNumberFormat="1" applyBorder="1" applyAlignment="1">
      <alignment horizontal="center" vertical="top"/>
    </xf>
    <xf numFmtId="0" fontId="0" fillId="0" borderId="10" xfId="0" applyBorder="1" applyAlignment="1">
      <alignment vertical="top" wrapText="1"/>
    </xf>
    <xf numFmtId="0" fontId="36" fillId="0" borderId="11" xfId="0" applyFont="1" applyBorder="1" applyAlignment="1">
      <alignment horizontal="center" vertical="top"/>
    </xf>
    <xf numFmtId="49" fontId="3" fillId="0" borderId="12" xfId="1" applyNumberFormat="1" applyBorder="1" applyAlignment="1" applyProtection="1">
      <alignment vertical="top" wrapText="1"/>
    </xf>
    <xf numFmtId="165" fontId="0" fillId="0" borderId="13" xfId="0" applyNumberFormat="1" applyBorder="1" applyAlignment="1">
      <alignment horizontal="right" vertical="top"/>
    </xf>
    <xf numFmtId="1" fontId="0" fillId="0" borderId="13" xfId="0" applyNumberFormat="1" applyBorder="1" applyAlignment="1">
      <alignment vertical="top"/>
    </xf>
    <xf numFmtId="0" fontId="0" fillId="0" borderId="13" xfId="0" applyNumberFormat="1" applyBorder="1" applyAlignment="1">
      <alignment horizontal="center" vertical="center"/>
    </xf>
    <xf numFmtId="1" fontId="0" fillId="0" borderId="13" xfId="0" applyNumberFormat="1" applyBorder="1" applyAlignment="1">
      <alignment horizontal="center" vertical="top"/>
    </xf>
    <xf numFmtId="0" fontId="0" fillId="0" borderId="13" xfId="0" applyBorder="1" applyAlignment="1">
      <alignment vertical="top" wrapText="1"/>
    </xf>
    <xf numFmtId="0" fontId="13" fillId="0" borderId="14" xfId="0" applyFont="1" applyBorder="1" applyAlignment="1">
      <alignment horizontal="center" vertical="top"/>
    </xf>
    <xf numFmtId="0" fontId="38" fillId="0" borderId="14" xfId="0" applyFont="1" applyBorder="1" applyAlignment="1">
      <alignment horizontal="center" vertical="top"/>
    </xf>
    <xf numFmtId="0" fontId="22" fillId="0" borderId="14" xfId="0" applyFont="1" applyBorder="1" applyAlignment="1">
      <alignment horizontal="center" vertical="top"/>
    </xf>
    <xf numFmtId="0" fontId="11" fillId="0" borderId="14" xfId="0" applyFont="1" applyBorder="1" applyAlignment="1">
      <alignment horizontal="center" vertical="top"/>
    </xf>
    <xf numFmtId="0" fontId="25" fillId="0" borderId="14" xfId="0" applyFont="1" applyBorder="1" applyAlignment="1">
      <alignment horizontal="center" vertical="top"/>
    </xf>
    <xf numFmtId="0" fontId="0" fillId="0" borderId="13" xfId="0" applyNumberFormat="1" applyBorder="1" applyAlignment="1">
      <alignment vertical="top" wrapText="1"/>
    </xf>
    <xf numFmtId="0" fontId="10" fillId="0" borderId="14" xfId="0" applyFont="1" applyBorder="1" applyAlignment="1">
      <alignment horizontal="center" vertical="top"/>
    </xf>
    <xf numFmtId="49" fontId="0" fillId="0" borderId="13" xfId="0" applyNumberFormat="1" applyBorder="1" applyAlignment="1">
      <alignment vertical="top" wrapText="1"/>
    </xf>
    <xf numFmtId="0" fontId="12" fillId="0" borderId="14" xfId="0" applyFont="1" applyBorder="1" applyAlignment="1">
      <alignment horizontal="center" vertical="top"/>
    </xf>
    <xf numFmtId="0" fontId="33" fillId="0" borderId="14" xfId="0" applyFont="1" applyBorder="1" applyAlignment="1">
      <alignment horizontal="center" vertical="top"/>
    </xf>
    <xf numFmtId="164" fontId="0" fillId="0" borderId="13" xfId="0" applyNumberFormat="1" applyBorder="1" applyAlignment="1">
      <alignment horizontal="right" vertical="top"/>
    </xf>
    <xf numFmtId="0" fontId="4" fillId="0" borderId="14" xfId="0" applyFont="1" applyBorder="1" applyAlignment="1">
      <alignment horizontal="center" vertical="top"/>
    </xf>
    <xf numFmtId="3" fontId="0" fillId="0" borderId="13" xfId="0" applyNumberFormat="1" applyBorder="1" applyAlignment="1">
      <alignment vertical="top"/>
    </xf>
    <xf numFmtId="0" fontId="21" fillId="0" borderId="14" xfId="0" applyFont="1" applyBorder="1" applyAlignment="1">
      <alignment horizontal="center" vertical="top"/>
    </xf>
    <xf numFmtId="0" fontId="0" fillId="0" borderId="13" xfId="0" applyNumberFormat="1" applyBorder="1" applyAlignment="1">
      <alignment horizontal="center" vertical="top"/>
    </xf>
    <xf numFmtId="0" fontId="16" fillId="0" borderId="14" xfId="0" applyFont="1" applyBorder="1" applyAlignment="1">
      <alignment horizontal="center" vertical="top"/>
    </xf>
    <xf numFmtId="0" fontId="15" fillId="0" borderId="14" xfId="0" applyFont="1" applyBorder="1" applyAlignment="1">
      <alignment horizontal="center" vertical="top"/>
    </xf>
    <xf numFmtId="49" fontId="0" fillId="0" borderId="13" xfId="0" applyNumberFormat="1" applyBorder="1" applyAlignment="1">
      <alignment horizontal="center" vertical="center"/>
    </xf>
    <xf numFmtId="0" fontId="19" fillId="0" borderId="14" xfId="0" applyFont="1" applyBorder="1" applyAlignment="1">
      <alignment horizontal="center" vertical="top"/>
    </xf>
    <xf numFmtId="0" fontId="43" fillId="0" borderId="14" xfId="0" applyFont="1" applyBorder="1" applyAlignment="1">
      <alignment horizontal="center" vertical="top"/>
    </xf>
    <xf numFmtId="0" fontId="23" fillId="0" borderId="14" xfId="0" applyFont="1" applyBorder="1" applyAlignment="1">
      <alignment horizontal="center" vertical="top"/>
    </xf>
    <xf numFmtId="0" fontId="24" fillId="0" borderId="14" xfId="0" applyFont="1" applyBorder="1" applyAlignment="1">
      <alignment horizontal="center" vertical="top"/>
    </xf>
    <xf numFmtId="0" fontId="36" fillId="0" borderId="14" xfId="0" applyFont="1" applyBorder="1" applyAlignment="1">
      <alignment horizontal="center" vertical="top"/>
    </xf>
    <xf numFmtId="1" fontId="0" fillId="0" borderId="13" xfId="0" applyNumberFormat="1" applyBorder="1" applyAlignment="1">
      <alignment horizontal="center" vertical="center"/>
    </xf>
    <xf numFmtId="0" fontId="18" fillId="0" borderId="14" xfId="0" applyFont="1" applyBorder="1" applyAlignment="1">
      <alignment horizontal="center" vertical="top"/>
    </xf>
    <xf numFmtId="49" fontId="3" fillId="0" borderId="15" xfId="1" applyNumberFormat="1" applyBorder="1" applyAlignment="1" applyProtection="1">
      <alignment vertical="top" wrapText="1"/>
    </xf>
    <xf numFmtId="165" fontId="0" fillId="0" borderId="16" xfId="0" applyNumberFormat="1" applyBorder="1" applyAlignment="1">
      <alignment horizontal="right" vertical="top"/>
    </xf>
    <xf numFmtId="1" fontId="0" fillId="0" borderId="16" xfId="0" applyNumberFormat="1" applyBorder="1" applyAlignment="1">
      <alignment vertical="top"/>
    </xf>
    <xf numFmtId="0" fontId="0" fillId="0" borderId="16" xfId="0" applyNumberFormat="1" applyBorder="1" applyAlignment="1">
      <alignment horizontal="center" vertical="center"/>
    </xf>
    <xf numFmtId="1" fontId="0" fillId="0" borderId="16" xfId="0" applyNumberFormat="1" applyBorder="1" applyAlignment="1">
      <alignment horizontal="center" vertical="top"/>
    </xf>
    <xf numFmtId="0" fontId="0" fillId="0" borderId="16" xfId="0" applyBorder="1" applyAlignment="1">
      <alignment vertical="top" wrapText="1"/>
    </xf>
    <xf numFmtId="0" fontId="22" fillId="0" borderId="17" xfId="0" applyFont="1" applyBorder="1" applyAlignment="1">
      <alignment horizontal="center" vertical="top"/>
    </xf>
    <xf numFmtId="0" fontId="2" fillId="0" borderId="9" xfId="0" applyFont="1" applyBorder="1" applyAlignment="1">
      <alignment vertical="top"/>
    </xf>
    <xf numFmtId="0" fontId="0" fillId="0" borderId="10" xfId="0" applyBorder="1" applyAlignment="1">
      <alignment vertical="top"/>
    </xf>
    <xf numFmtId="49" fontId="0" fillId="0" borderId="10" xfId="0" applyNumberFormat="1" applyBorder="1" applyAlignment="1">
      <alignment vertical="top"/>
    </xf>
    <xf numFmtId="3" fontId="0" fillId="0" borderId="10" xfId="0" applyNumberFormat="1" applyBorder="1" applyAlignment="1">
      <alignment vertical="top"/>
    </xf>
    <xf numFmtId="0" fontId="2" fillId="0" borderId="12" xfId="0" applyFont="1" applyBorder="1" applyAlignment="1">
      <alignment vertical="top"/>
    </xf>
    <xf numFmtId="0" fontId="0" fillId="0" borderId="13" xfId="0" applyBorder="1" applyAlignment="1">
      <alignment vertical="top"/>
    </xf>
    <xf numFmtId="49" fontId="0" fillId="0" borderId="13" xfId="0" applyNumberFormat="1" applyBorder="1" applyAlignment="1">
      <alignment vertical="top"/>
    </xf>
    <xf numFmtId="0" fontId="0" fillId="0" borderId="14" xfId="0" applyBorder="1" applyAlignment="1">
      <alignment vertical="top"/>
    </xf>
    <xf numFmtId="0" fontId="2" fillId="0" borderId="15" xfId="0" applyFont="1" applyBorder="1" applyAlignment="1">
      <alignment vertical="top"/>
    </xf>
    <xf numFmtId="0" fontId="0" fillId="0" borderId="16" xfId="0" applyBorder="1" applyAlignment="1">
      <alignment vertical="top"/>
    </xf>
    <xf numFmtId="49" fontId="0" fillId="0" borderId="16" xfId="0" applyNumberFormat="1" applyBorder="1" applyAlignment="1">
      <alignment vertical="top"/>
    </xf>
    <xf numFmtId="3" fontId="0" fillId="0" borderId="16" xfId="0" applyNumberFormat="1" applyBorder="1" applyAlignment="1">
      <alignment vertical="top"/>
    </xf>
    <xf numFmtId="0" fontId="13" fillId="0" borderId="10" xfId="0" applyFont="1" applyBorder="1" applyAlignment="1">
      <alignment vertical="top"/>
    </xf>
    <xf numFmtId="0" fontId="13" fillId="0" borderId="13" xfId="0" applyFont="1" applyBorder="1" applyAlignment="1">
      <alignment vertical="top"/>
    </xf>
    <xf numFmtId="49" fontId="0" fillId="0" borderId="13" xfId="0" applyNumberFormat="1" applyBorder="1" applyAlignment="1">
      <alignment horizontal="left" vertical="top"/>
    </xf>
    <xf numFmtId="0" fontId="6" fillId="0" borderId="13" xfId="0" applyFont="1" applyBorder="1" applyAlignment="1">
      <alignment vertical="top"/>
    </xf>
    <xf numFmtId="0" fontId="13" fillId="0" borderId="16" xfId="0" applyFont="1" applyBorder="1" applyAlignment="1">
      <alignment vertical="top"/>
    </xf>
    <xf numFmtId="0" fontId="2" fillId="0" borderId="9" xfId="0" applyFont="1" applyBorder="1"/>
    <xf numFmtId="49" fontId="0" fillId="0" borderId="10" xfId="0" applyNumberFormat="1" applyBorder="1" applyAlignment="1">
      <alignment horizontal="left" vertical="center"/>
    </xf>
    <xf numFmtId="0" fontId="0" fillId="0" borderId="10" xfId="0" applyBorder="1"/>
    <xf numFmtId="3" fontId="0" fillId="0" borderId="10" xfId="0" applyNumberFormat="1" applyBorder="1"/>
    <xf numFmtId="0" fontId="2" fillId="0" borderId="12" xfId="0" applyFont="1" applyBorder="1"/>
    <xf numFmtId="49" fontId="0" fillId="0" borderId="13" xfId="0" applyNumberFormat="1" applyBorder="1" applyAlignment="1">
      <alignment horizontal="left" vertical="center"/>
    </xf>
    <xf numFmtId="0" fontId="0" fillId="0" borderId="13" xfId="0" applyBorder="1"/>
    <xf numFmtId="3" fontId="0" fillId="0" borderId="13" xfId="0" applyNumberFormat="1" applyBorder="1"/>
    <xf numFmtId="0" fontId="0" fillId="0" borderId="14" xfId="0" applyBorder="1"/>
    <xf numFmtId="0" fontId="13" fillId="0" borderId="12" xfId="0" applyFont="1" applyBorder="1" applyAlignment="1">
      <alignment vertical="top"/>
    </xf>
    <xf numFmtId="49" fontId="37" fillId="0" borderId="13" xfId="0" applyNumberFormat="1" applyFont="1" applyBorder="1" applyAlignment="1">
      <alignment horizontal="left" vertical="top"/>
    </xf>
    <xf numFmtId="0" fontId="37" fillId="0" borderId="13" xfId="0" applyFont="1" applyBorder="1" applyAlignment="1">
      <alignment vertical="top"/>
    </xf>
    <xf numFmtId="3" fontId="37" fillId="0" borderId="13" xfId="0" applyNumberFormat="1" applyFont="1" applyBorder="1" applyAlignment="1">
      <alignment vertical="top"/>
    </xf>
    <xf numFmtId="0" fontId="37" fillId="0" borderId="13" xfId="0" applyFont="1" applyBorder="1" applyAlignment="1">
      <alignment vertical="top" wrapText="1"/>
    </xf>
    <xf numFmtId="0" fontId="2" fillId="0" borderId="15" xfId="0" applyFont="1" applyBorder="1"/>
    <xf numFmtId="49" fontId="0" fillId="0" borderId="16" xfId="0" applyNumberFormat="1" applyBorder="1" applyAlignment="1">
      <alignment horizontal="left" vertical="center"/>
    </xf>
    <xf numFmtId="3" fontId="0" fillId="0" borderId="16" xfId="0" applyNumberFormat="1" applyBorder="1" applyAlignment="1">
      <alignment horizontal="right" vertical="center"/>
    </xf>
    <xf numFmtId="0" fontId="0" fillId="0" borderId="16" xfId="0" applyBorder="1"/>
    <xf numFmtId="0" fontId="2" fillId="0" borderId="9" xfId="0" applyFont="1" applyFill="1" applyBorder="1" applyAlignment="1">
      <alignment vertical="top" wrapText="1"/>
    </xf>
    <xf numFmtId="0" fontId="0" fillId="0" borderId="10" xfId="0" applyFill="1" applyBorder="1" applyAlignment="1">
      <alignment vertical="top" wrapText="1"/>
    </xf>
    <xf numFmtId="49" fontId="0" fillId="0" borderId="10" xfId="0" applyNumberFormat="1" applyFill="1" applyBorder="1" applyAlignment="1">
      <alignment horizontal="left" vertical="top" wrapText="1"/>
    </xf>
    <xf numFmtId="3" fontId="0" fillId="0" borderId="10" xfId="0" applyNumberFormat="1" applyFill="1" applyBorder="1" applyAlignment="1">
      <alignment vertical="top" wrapText="1"/>
    </xf>
    <xf numFmtId="0" fontId="2" fillId="0" borderId="12" xfId="0" applyFont="1" applyFill="1" applyBorder="1" applyAlignment="1">
      <alignment vertical="top" wrapText="1"/>
    </xf>
    <xf numFmtId="0" fontId="0" fillId="0" borderId="13" xfId="0" applyFill="1" applyBorder="1" applyAlignment="1">
      <alignment vertical="top" wrapText="1"/>
    </xf>
    <xf numFmtId="49" fontId="0" fillId="0" borderId="13" xfId="0" applyNumberFormat="1" applyFill="1" applyBorder="1" applyAlignment="1">
      <alignment horizontal="left" vertical="top" wrapText="1"/>
    </xf>
    <xf numFmtId="3" fontId="0" fillId="0" borderId="13" xfId="0" applyNumberFormat="1" applyFill="1" applyBorder="1" applyAlignment="1">
      <alignment vertical="top" wrapText="1"/>
    </xf>
    <xf numFmtId="0" fontId="2" fillId="0" borderId="15" xfId="0" applyFont="1" applyFill="1" applyBorder="1" applyAlignment="1">
      <alignment vertical="top" wrapText="1"/>
    </xf>
    <xf numFmtId="0" fontId="0" fillId="0" borderId="16" xfId="0" applyFill="1" applyBorder="1" applyAlignment="1">
      <alignment vertical="top" wrapText="1"/>
    </xf>
    <xf numFmtId="49" fontId="0" fillId="0" borderId="16" xfId="0" applyNumberFormat="1" applyFill="1" applyBorder="1" applyAlignment="1">
      <alignment horizontal="left" vertical="top" wrapText="1"/>
    </xf>
    <xf numFmtId="3" fontId="0" fillId="0" borderId="16" xfId="0" applyNumberFormat="1" applyFill="1" applyBorder="1" applyAlignment="1">
      <alignment vertical="top" wrapText="1"/>
    </xf>
    <xf numFmtId="0" fontId="2" fillId="0" borderId="9" xfId="0" applyFont="1" applyBorder="1" applyAlignment="1">
      <alignment horizontal="left" vertical="top"/>
    </xf>
    <xf numFmtId="49" fontId="0" fillId="0" borderId="10" xfId="0" applyNumberFormat="1" applyBorder="1" applyAlignment="1">
      <alignment horizontal="left" vertical="top"/>
    </xf>
    <xf numFmtId="0" fontId="0" fillId="0" borderId="10" xfId="0" applyBorder="1" applyAlignment="1">
      <alignment horizontal="left" vertical="top"/>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2" fillId="0" borderId="12" xfId="0" applyFont="1" applyBorder="1" applyAlignment="1">
      <alignment horizontal="left" vertical="top"/>
    </xf>
    <xf numFmtId="0" fontId="0" fillId="0" borderId="13" xfId="0" applyBorder="1" applyAlignment="1">
      <alignment horizontal="left" vertical="top"/>
    </xf>
    <xf numFmtId="3" fontId="0" fillId="0" borderId="13" xfId="0" applyNumberFormat="1" applyBorder="1" applyAlignment="1">
      <alignment horizontal="right" vertical="top"/>
    </xf>
    <xf numFmtId="0" fontId="0" fillId="0" borderId="13" xfId="0" applyBorder="1" applyAlignment="1">
      <alignment horizontal="left" vertical="top" wrapText="1"/>
    </xf>
    <xf numFmtId="0" fontId="2" fillId="0" borderId="12" xfId="0" applyFont="1" applyBorder="1" applyAlignment="1">
      <alignment vertical="top" wrapText="1"/>
    </xf>
    <xf numFmtId="49" fontId="0" fillId="0" borderId="13" xfId="0" applyNumberFormat="1" applyBorder="1" applyAlignment="1">
      <alignment horizontal="left" vertical="top" wrapText="1"/>
    </xf>
    <xf numFmtId="3" fontId="0" fillId="0" borderId="13" xfId="0" applyNumberFormat="1" applyBorder="1" applyAlignment="1">
      <alignment vertical="top" wrapText="1"/>
    </xf>
    <xf numFmtId="22" fontId="0" fillId="0" borderId="13" xfId="0" applyNumberFormat="1" applyBorder="1" applyAlignment="1">
      <alignment horizontal="left" vertical="top"/>
    </xf>
    <xf numFmtId="0" fontId="2" fillId="0" borderId="15" xfId="0" applyFont="1" applyBorder="1" applyAlignment="1">
      <alignment horizontal="left" vertical="top"/>
    </xf>
    <xf numFmtId="49" fontId="0" fillId="0" borderId="16" xfId="0" applyNumberFormat="1" applyBorder="1" applyAlignment="1">
      <alignment horizontal="left" vertical="top"/>
    </xf>
    <xf numFmtId="0" fontId="0" fillId="0" borderId="16" xfId="0" applyBorder="1" applyAlignment="1">
      <alignment horizontal="left" vertical="top"/>
    </xf>
    <xf numFmtId="3" fontId="0" fillId="0" borderId="16" xfId="0" applyNumberFormat="1" applyBorder="1" applyAlignment="1">
      <alignment horizontal="right" vertical="top"/>
    </xf>
    <xf numFmtId="0" fontId="2" fillId="0" borderId="9" xfId="0" applyFont="1" applyBorder="1" applyAlignment="1">
      <alignment vertical="top" wrapText="1"/>
    </xf>
    <xf numFmtId="49" fontId="0" fillId="0" borderId="10" xfId="0" applyNumberFormat="1" applyBorder="1" applyAlignment="1">
      <alignment horizontal="left" vertical="top" wrapText="1"/>
    </xf>
    <xf numFmtId="3" fontId="0" fillId="0" borderId="10" xfId="0" applyNumberFormat="1" applyBorder="1" applyAlignment="1">
      <alignment vertical="top" wrapText="1"/>
    </xf>
    <xf numFmtId="0" fontId="6" fillId="0" borderId="13" xfId="0" applyFont="1" applyBorder="1" applyAlignment="1">
      <alignment vertical="top" wrapText="1"/>
    </xf>
    <xf numFmtId="0" fontId="2" fillId="0" borderId="15" xfId="0" applyFont="1" applyBorder="1" applyAlignment="1">
      <alignment vertical="top" wrapText="1"/>
    </xf>
    <xf numFmtId="49" fontId="0" fillId="0" borderId="16" xfId="0" applyNumberFormat="1" applyBorder="1" applyAlignment="1">
      <alignment vertical="top" wrapText="1"/>
    </xf>
    <xf numFmtId="3" fontId="0" fillId="0" borderId="16" xfId="0" applyNumberFormat="1" applyBorder="1" applyAlignment="1">
      <alignment vertical="top" wrapText="1"/>
    </xf>
    <xf numFmtId="3" fontId="0" fillId="0" borderId="13" xfId="0" applyNumberFormat="1" applyBorder="1" applyAlignment="1">
      <alignment horizontal="right" vertical="top" wrapText="1"/>
    </xf>
    <xf numFmtId="3" fontId="0" fillId="0" borderId="13" xfId="0" applyNumberFormat="1" applyBorder="1" applyAlignment="1">
      <alignment horizontal="right" wrapText="1"/>
    </xf>
    <xf numFmtId="49" fontId="2" fillId="0" borderId="12" xfId="0" applyNumberFormat="1" applyFont="1" applyBorder="1" applyAlignment="1">
      <alignment vertical="top"/>
    </xf>
    <xf numFmtId="49" fontId="13" fillId="0" borderId="12" xfId="0" applyNumberFormat="1" applyFont="1" applyBorder="1" applyAlignment="1">
      <alignment vertical="top"/>
    </xf>
    <xf numFmtId="49" fontId="37" fillId="0" borderId="13" xfId="0" applyNumberFormat="1" applyFont="1" applyBorder="1" applyAlignment="1">
      <alignment vertical="top"/>
    </xf>
    <xf numFmtId="49" fontId="6" fillId="0" borderId="13" xfId="0" applyNumberFormat="1" applyFont="1" applyBorder="1" applyAlignment="1">
      <alignment vertical="top"/>
    </xf>
    <xf numFmtId="3" fontId="6" fillId="0" borderId="13" xfId="0" applyNumberFormat="1" applyFont="1" applyBorder="1" applyAlignment="1">
      <alignment vertical="top"/>
    </xf>
    <xf numFmtId="49" fontId="2" fillId="0" borderId="15" xfId="0" applyNumberFormat="1" applyFont="1" applyBorder="1" applyAlignment="1">
      <alignment vertical="top"/>
    </xf>
    <xf numFmtId="49" fontId="2" fillId="0" borderId="9" xfId="0" applyNumberFormat="1" applyFont="1" applyBorder="1" applyAlignment="1">
      <alignment vertical="top"/>
    </xf>
    <xf numFmtId="0" fontId="2" fillId="0" borderId="9" xfId="0" applyFont="1" applyFill="1" applyBorder="1" applyAlignment="1">
      <alignment vertical="top"/>
    </xf>
    <xf numFmtId="0" fontId="0" fillId="0" borderId="10" xfId="0" applyFill="1" applyBorder="1" applyAlignment="1">
      <alignment vertical="top"/>
    </xf>
    <xf numFmtId="3" fontId="0" fillId="0" borderId="10" xfId="0" applyNumberFormat="1" applyFill="1" applyBorder="1" applyAlignment="1">
      <alignment vertical="top"/>
    </xf>
    <xf numFmtId="0" fontId="2" fillId="0" borderId="12" xfId="0" applyFont="1" applyFill="1" applyBorder="1" applyAlignment="1">
      <alignment vertical="top"/>
    </xf>
    <xf numFmtId="0" fontId="0" fillId="0" borderId="13" xfId="0" applyFill="1" applyBorder="1" applyAlignment="1">
      <alignment vertical="top"/>
    </xf>
    <xf numFmtId="3" fontId="0" fillId="0" borderId="13" xfId="0" applyNumberFormat="1" applyFill="1" applyBorder="1" applyAlignment="1">
      <alignment vertical="top"/>
    </xf>
    <xf numFmtId="0" fontId="2" fillId="0" borderId="15" xfId="0" applyFont="1" applyFill="1" applyBorder="1" applyAlignment="1">
      <alignment vertical="top"/>
    </xf>
    <xf numFmtId="0" fontId="0" fillId="0" borderId="16" xfId="0" applyFill="1" applyBorder="1" applyAlignment="1">
      <alignment vertical="top"/>
    </xf>
    <xf numFmtId="3" fontId="0" fillId="0" borderId="16" xfId="0" applyNumberFormat="1" applyFill="1" applyBorder="1" applyAlignment="1">
      <alignment vertical="top"/>
    </xf>
    <xf numFmtId="49" fontId="0" fillId="0" borderId="10" xfId="0" applyNumberFormat="1" applyFill="1" applyBorder="1" applyAlignment="1">
      <alignment vertical="top"/>
    </xf>
    <xf numFmtId="49" fontId="0" fillId="0" borderId="13" xfId="0" applyNumberFormat="1" applyFill="1" applyBorder="1" applyAlignment="1">
      <alignment vertical="top"/>
    </xf>
    <xf numFmtId="49" fontId="0" fillId="0" borderId="16" xfId="0" applyNumberFormat="1" applyFill="1" applyBorder="1" applyAlignment="1">
      <alignment vertical="top"/>
    </xf>
    <xf numFmtId="49" fontId="0" fillId="0" borderId="11" xfId="0" applyNumberFormat="1" applyBorder="1" applyAlignment="1">
      <alignment vertical="top"/>
    </xf>
    <xf numFmtId="49" fontId="37" fillId="0" borderId="13" xfId="0" applyNumberFormat="1" applyFont="1" applyBorder="1" applyAlignment="1">
      <alignment vertical="top" wrapText="1"/>
    </xf>
    <xf numFmtId="49" fontId="6" fillId="0" borderId="13" xfId="0" applyNumberFormat="1" applyFont="1" applyBorder="1" applyAlignment="1">
      <alignment horizontal="left" vertical="top" wrapText="1"/>
    </xf>
    <xf numFmtId="3" fontId="6" fillId="0" borderId="13" xfId="0" applyNumberFormat="1" applyFont="1" applyBorder="1" applyAlignment="1">
      <alignment vertical="top" wrapText="1"/>
    </xf>
    <xf numFmtId="0" fontId="13" fillId="0" borderId="12" xfId="0" applyFont="1" applyBorder="1" applyAlignment="1">
      <alignment vertical="top" wrapText="1"/>
    </xf>
    <xf numFmtId="0" fontId="13" fillId="0" borderId="13" xfId="0" applyFont="1" applyBorder="1" applyAlignment="1">
      <alignment vertical="top" wrapText="1"/>
    </xf>
    <xf numFmtId="49" fontId="13" fillId="0" borderId="13" xfId="0" applyNumberFormat="1" applyFont="1" applyBorder="1" applyAlignment="1">
      <alignment horizontal="left" vertical="top" wrapText="1"/>
    </xf>
    <xf numFmtId="3" fontId="13" fillId="0" borderId="13" xfId="0" applyNumberFormat="1" applyFont="1" applyBorder="1" applyAlignment="1">
      <alignment vertical="top" wrapText="1"/>
    </xf>
    <xf numFmtId="49" fontId="0" fillId="0" borderId="10" xfId="0" applyNumberFormat="1" applyBorder="1" applyAlignment="1">
      <alignment vertical="top" wrapText="1"/>
    </xf>
    <xf numFmtId="3" fontId="37" fillId="0" borderId="13" xfId="0" applyNumberFormat="1" applyFont="1" applyBorder="1" applyAlignment="1">
      <alignment vertical="top" wrapText="1"/>
    </xf>
    <xf numFmtId="49" fontId="0" fillId="0" borderId="13" xfId="0" applyNumberFormat="1" applyBorder="1"/>
    <xf numFmtId="49" fontId="2" fillId="0" borderId="9" xfId="0" applyNumberFormat="1" applyFont="1" applyBorder="1" applyAlignment="1">
      <alignment vertical="top" wrapText="1"/>
    </xf>
    <xf numFmtId="49" fontId="6" fillId="0" borderId="10" xfId="0" applyNumberFormat="1" applyFont="1" applyBorder="1" applyAlignment="1">
      <alignment vertical="top" wrapText="1"/>
    </xf>
    <xf numFmtId="49" fontId="2" fillId="0" borderId="12" xfId="0" applyNumberFormat="1" applyFont="1" applyBorder="1" applyAlignment="1">
      <alignment vertical="top" wrapText="1"/>
    </xf>
    <xf numFmtId="49" fontId="6" fillId="0" borderId="13" xfId="0" applyNumberFormat="1" applyFont="1" applyBorder="1" applyAlignment="1">
      <alignment vertical="top" wrapText="1"/>
    </xf>
    <xf numFmtId="49" fontId="13" fillId="0" borderId="9" xfId="0" applyNumberFormat="1" applyFont="1" applyBorder="1" applyAlignment="1">
      <alignment vertical="top" wrapText="1"/>
    </xf>
    <xf numFmtId="49" fontId="37" fillId="0" borderId="10" xfId="0" applyNumberFormat="1" applyFont="1" applyBorder="1" applyAlignment="1">
      <alignment vertical="top" wrapText="1"/>
    </xf>
    <xf numFmtId="49" fontId="37" fillId="0" borderId="10" xfId="0" applyNumberFormat="1" applyFont="1" applyBorder="1" applyAlignment="1">
      <alignment horizontal="left" vertical="top" wrapText="1"/>
    </xf>
    <xf numFmtId="3" fontId="37" fillId="0" borderId="10" xfId="0" applyNumberFormat="1" applyFont="1" applyBorder="1" applyAlignment="1">
      <alignment vertical="top" wrapText="1"/>
    </xf>
    <xf numFmtId="0" fontId="37" fillId="0" borderId="10" xfId="0" applyFont="1" applyBorder="1" applyAlignment="1">
      <alignment vertical="top" wrapText="1"/>
    </xf>
    <xf numFmtId="49" fontId="13" fillId="0" borderId="12" xfId="0" applyNumberFormat="1" applyFont="1" applyBorder="1" applyAlignment="1">
      <alignment vertical="top" wrapText="1"/>
    </xf>
    <xf numFmtId="49" fontId="37" fillId="0" borderId="13" xfId="0" applyNumberFormat="1" applyFont="1" applyBorder="1" applyAlignment="1">
      <alignment horizontal="left" vertical="top" wrapText="1"/>
    </xf>
    <xf numFmtId="49" fontId="2" fillId="0" borderId="15" xfId="0" applyNumberFormat="1" applyFont="1" applyBorder="1" applyAlignment="1">
      <alignment vertical="top" wrapText="1"/>
    </xf>
    <xf numFmtId="49" fontId="2" fillId="0" borderId="9"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0" fillId="0" borderId="16" xfId="0" applyNumberFormat="1" applyBorder="1" applyAlignment="1">
      <alignment horizontal="left" vertical="top" wrapText="1"/>
    </xf>
    <xf numFmtId="1" fontId="0" fillId="0" borderId="10" xfId="0" applyNumberFormat="1" applyBorder="1" applyAlignment="1">
      <alignment horizontal="center"/>
    </xf>
    <xf numFmtId="49" fontId="2" fillId="0" borderId="10" xfId="0" applyNumberFormat="1" applyFont="1" applyBorder="1" applyAlignment="1">
      <alignment vertical="top"/>
    </xf>
    <xf numFmtId="1" fontId="0" fillId="0" borderId="13" xfId="0" applyNumberFormat="1" applyBorder="1" applyAlignment="1">
      <alignment horizontal="center"/>
    </xf>
    <xf numFmtId="0" fontId="2" fillId="0" borderId="12" xfId="0" applyFont="1" applyFill="1" applyBorder="1"/>
    <xf numFmtId="49" fontId="6" fillId="0" borderId="13" xfId="0" applyNumberFormat="1" applyFont="1" applyFill="1" applyBorder="1" applyAlignment="1">
      <alignment horizontal="left" vertical="center"/>
    </xf>
    <xf numFmtId="1" fontId="6" fillId="0" borderId="13" xfId="0" applyNumberFormat="1" applyFont="1" applyFill="1" applyBorder="1" applyAlignment="1">
      <alignment horizontal="center"/>
    </xf>
    <xf numFmtId="49" fontId="6" fillId="0" borderId="13" xfId="0" applyNumberFormat="1" applyFont="1" applyFill="1" applyBorder="1" applyAlignment="1">
      <alignment horizontal="left" vertical="top"/>
    </xf>
    <xf numFmtId="1" fontId="6" fillId="0" borderId="13" xfId="0" applyNumberFormat="1" applyFont="1" applyFill="1" applyBorder="1" applyAlignment="1">
      <alignment horizontal="center" vertical="top"/>
    </xf>
    <xf numFmtId="49" fontId="1" fillId="0" borderId="9" xfId="1" applyNumberFormat="1" applyFont="1" applyBorder="1" applyAlignment="1" applyProtection="1">
      <alignment wrapText="1"/>
    </xf>
    <xf numFmtId="49" fontId="3" fillId="0" borderId="10" xfId="1" applyNumberFormat="1" applyBorder="1" applyAlignment="1" applyProtection="1">
      <alignment wrapText="1"/>
    </xf>
    <xf numFmtId="49" fontId="3" fillId="0" borderId="11" xfId="1" applyNumberFormat="1" applyBorder="1" applyAlignment="1" applyProtection="1">
      <alignment wrapText="1"/>
    </xf>
    <xf numFmtId="0" fontId="0" fillId="0" borderId="12" xfId="0" applyBorder="1" applyAlignment="1"/>
    <xf numFmtId="49" fontId="3" fillId="0" borderId="13" xfId="1" applyNumberFormat="1" applyBorder="1" applyAlignment="1" applyProtection="1">
      <alignment wrapText="1"/>
    </xf>
    <xf numFmtId="0" fontId="0" fillId="0" borderId="13" xfId="0" applyBorder="1" applyAlignment="1"/>
    <xf numFmtId="0" fontId="0" fillId="0" borderId="14" xfId="0" applyBorder="1" applyAlignment="1"/>
    <xf numFmtId="0" fontId="3" fillId="0" borderId="13" xfId="1" applyBorder="1" applyAlignment="1" applyProtection="1">
      <alignment vertical="top"/>
    </xf>
    <xf numFmtId="49" fontId="3" fillId="0" borderId="13" xfId="1" applyNumberFormat="1" applyBorder="1" applyAlignment="1" applyProtection="1">
      <alignment vertical="top" wrapText="1"/>
    </xf>
    <xf numFmtId="0" fontId="3" fillId="0" borderId="13" xfId="1" applyBorder="1" applyAlignment="1" applyProtection="1"/>
    <xf numFmtId="0" fontId="0" fillId="0" borderId="12" xfId="0" applyBorder="1" applyAlignment="1">
      <alignment vertical="top"/>
    </xf>
    <xf numFmtId="49" fontId="1" fillId="0" borderId="12" xfId="1" applyNumberFormat="1" applyFont="1" applyBorder="1" applyAlignment="1" applyProtection="1">
      <alignment vertical="top" wrapText="1"/>
    </xf>
    <xf numFmtId="49" fontId="46" fillId="0" borderId="13" xfId="1" applyNumberFormat="1" applyFont="1" applyBorder="1" applyAlignment="1" applyProtection="1">
      <alignment vertical="top" wrapText="1"/>
    </xf>
    <xf numFmtId="0" fontId="3" fillId="0" borderId="14" xfId="1" applyBorder="1" applyAlignment="1" applyProtection="1">
      <alignment vertical="top"/>
    </xf>
    <xf numFmtId="0" fontId="1" fillId="0" borderId="12" xfId="0" applyFont="1" applyBorder="1" applyAlignment="1">
      <alignment vertical="top"/>
    </xf>
    <xf numFmtId="0" fontId="1" fillId="0" borderId="12" xfId="1" applyFont="1" applyBorder="1" applyAlignment="1" applyProtection="1">
      <alignment vertical="top"/>
    </xf>
    <xf numFmtId="49" fontId="1" fillId="0" borderId="12" xfId="1" applyNumberFormat="1" applyFont="1" applyBorder="1" applyAlignment="1" applyProtection="1">
      <alignment wrapText="1"/>
    </xf>
    <xf numFmtId="49" fontId="3" fillId="0" borderId="14" xfId="1" applyNumberFormat="1" applyBorder="1" applyAlignment="1" applyProtection="1">
      <alignment wrapText="1"/>
    </xf>
    <xf numFmtId="0" fontId="1" fillId="0" borderId="12" xfId="0" applyFont="1" applyBorder="1" applyAlignment="1"/>
    <xf numFmtId="49" fontId="1" fillId="0" borderId="15" xfId="1" applyNumberFormat="1" applyFont="1" applyBorder="1" applyAlignment="1" applyProtection="1">
      <alignment wrapText="1"/>
    </xf>
    <xf numFmtId="49" fontId="3" fillId="0" borderId="16" xfId="1" applyNumberFormat="1" applyBorder="1" applyAlignment="1" applyProtection="1">
      <alignment wrapText="1"/>
    </xf>
    <xf numFmtId="0" fontId="0" fillId="0" borderId="17" xfId="0" applyBorder="1" applyAlignment="1"/>
    <xf numFmtId="49" fontId="6" fillId="0" borderId="10" xfId="0" applyNumberFormat="1" applyFont="1" applyBorder="1" applyAlignment="1">
      <alignment vertical="top"/>
    </xf>
    <xf numFmtId="49" fontId="6" fillId="0" borderId="16" xfId="0" applyNumberFormat="1" applyFont="1" applyBorder="1" applyAlignment="1">
      <alignment vertical="top"/>
    </xf>
    <xf numFmtId="167" fontId="2" fillId="0" borderId="0" xfId="0" applyNumberFormat="1" applyFont="1"/>
    <xf numFmtId="49" fontId="54" fillId="0" borderId="0" xfId="0" applyNumberFormat="1" applyFont="1" applyAlignment="1">
      <alignment horizontal="center" vertical="top"/>
    </xf>
    <xf numFmtId="0" fontId="54" fillId="0" borderId="0" xfId="0" applyFont="1" applyAlignment="1">
      <alignment horizontal="center"/>
    </xf>
    <xf numFmtId="49" fontId="2" fillId="0" borderId="18" xfId="0" applyNumberFormat="1" applyFont="1" applyBorder="1" applyAlignment="1">
      <alignment vertical="top"/>
    </xf>
    <xf numFmtId="3" fontId="0" fillId="0" borderId="19" xfId="0" applyNumberFormat="1" applyBorder="1" applyAlignment="1">
      <alignment vertical="top"/>
    </xf>
    <xf numFmtId="49" fontId="6" fillId="0" borderId="19" xfId="0" applyNumberFormat="1" applyFont="1" applyBorder="1" applyAlignment="1">
      <alignment vertical="top"/>
    </xf>
    <xf numFmtId="0" fontId="6" fillId="0" borderId="19" xfId="0" applyFont="1" applyBorder="1" applyAlignment="1">
      <alignment vertical="top"/>
    </xf>
    <xf numFmtId="0" fontId="6" fillId="0" borderId="16" xfId="0" applyFont="1" applyBorder="1" applyAlignment="1">
      <alignment vertical="top"/>
    </xf>
    <xf numFmtId="0" fontId="6" fillId="0" borderId="13" xfId="0" applyFont="1" applyFill="1" applyBorder="1" applyAlignment="1">
      <alignment vertical="top"/>
    </xf>
    <xf numFmtId="0" fontId="55" fillId="0" borderId="0" xfId="0" applyFont="1" applyAlignment="1">
      <alignment horizontal="center"/>
    </xf>
    <xf numFmtId="49" fontId="55" fillId="0" borderId="0" xfId="0" applyNumberFormat="1" applyFont="1" applyAlignment="1">
      <alignment horizontal="center" vertical="top"/>
    </xf>
    <xf numFmtId="49" fontId="6" fillId="0" borderId="13" xfId="0" applyNumberFormat="1" applyFont="1" applyBorder="1" applyAlignment="1">
      <alignment horizontal="left" vertical="top"/>
    </xf>
    <xf numFmtId="49" fontId="55" fillId="0" borderId="12" xfId="0" applyNumberFormat="1" applyFont="1" applyBorder="1" applyAlignment="1">
      <alignment vertical="top"/>
    </xf>
    <xf numFmtId="49" fontId="56" fillId="0" borderId="13" xfId="0" applyNumberFormat="1" applyFont="1" applyBorder="1" applyAlignment="1">
      <alignment vertical="top"/>
    </xf>
    <xf numFmtId="3" fontId="56" fillId="0" borderId="13" xfId="0" applyNumberFormat="1" applyFont="1" applyBorder="1" applyAlignment="1">
      <alignment vertical="top"/>
    </xf>
    <xf numFmtId="0" fontId="56" fillId="0" borderId="13" xfId="0" applyFont="1" applyBorder="1" applyAlignment="1">
      <alignment vertical="top"/>
    </xf>
    <xf numFmtId="49" fontId="56" fillId="0" borderId="13" xfId="0" applyNumberFormat="1" applyFont="1" applyBorder="1" applyAlignment="1">
      <alignment horizontal="left" vertical="top"/>
    </xf>
    <xf numFmtId="0" fontId="54" fillId="0" borderId="14" xfId="0" applyFont="1" applyBorder="1" applyAlignment="1">
      <alignment horizontal="center" vertical="top"/>
    </xf>
    <xf numFmtId="0" fontId="57" fillId="0" borderId="0" xfId="0" applyFont="1" applyAlignment="1">
      <alignment horizontal="center"/>
    </xf>
    <xf numFmtId="0" fontId="6" fillId="0" borderId="12" xfId="0" applyFont="1" applyBorder="1" applyAlignment="1">
      <alignment vertical="top"/>
    </xf>
    <xf numFmtId="49" fontId="58" fillId="0" borderId="0" xfId="0" applyNumberFormat="1" applyFont="1" applyAlignment="1">
      <alignment horizontal="center" vertical="top"/>
    </xf>
    <xf numFmtId="0" fontId="6" fillId="0" borderId="16" xfId="0" applyFont="1" applyBorder="1" applyAlignment="1">
      <alignment vertical="top" wrapText="1"/>
    </xf>
    <xf numFmtId="0" fontId="6" fillId="0" borderId="10" xfId="0" applyFont="1" applyBorder="1" applyAlignment="1">
      <alignment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top" wrapText="1"/>
    </xf>
    <xf numFmtId="49" fontId="6" fillId="0" borderId="10" xfId="0" applyNumberFormat="1" applyFont="1" applyBorder="1" applyAlignment="1">
      <alignment horizontal="left" vertical="top" wrapText="1"/>
    </xf>
    <xf numFmtId="0" fontId="59" fillId="0" borderId="0" xfId="0" applyFont="1" applyAlignment="1">
      <alignment horizontal="center"/>
    </xf>
    <xf numFmtId="49" fontId="59" fillId="0" borderId="0" xfId="0" applyNumberFormat="1" applyFont="1" applyAlignment="1">
      <alignment horizontal="center" vertical="top"/>
    </xf>
    <xf numFmtId="0" fontId="2" fillId="0" borderId="18" xfId="0" applyFont="1" applyBorder="1" applyAlignment="1">
      <alignment vertical="top" wrapText="1"/>
    </xf>
    <xf numFmtId="3" fontId="0" fillId="0" borderId="19" xfId="0" applyNumberFormat="1" applyBorder="1" applyAlignment="1">
      <alignment horizontal="right" vertical="top" wrapText="1"/>
    </xf>
    <xf numFmtId="49" fontId="6" fillId="0" borderId="19" xfId="0" applyNumberFormat="1" applyFont="1" applyBorder="1" applyAlignment="1">
      <alignment horizontal="left" vertical="top" wrapText="1"/>
    </xf>
    <xf numFmtId="0" fontId="6" fillId="0" borderId="19" xfId="0" applyFont="1" applyBorder="1" applyAlignment="1">
      <alignment horizontal="left" vertical="top" wrapText="1"/>
    </xf>
    <xf numFmtId="49" fontId="6" fillId="0" borderId="16" xfId="0" applyNumberFormat="1" applyFont="1" applyBorder="1" applyAlignment="1">
      <alignment vertical="top" wrapText="1"/>
    </xf>
    <xf numFmtId="0" fontId="60" fillId="0" borderId="18" xfId="0" applyFont="1" applyBorder="1" applyAlignment="1">
      <alignment vertical="top" wrapText="1"/>
    </xf>
    <xf numFmtId="49" fontId="61" fillId="0" borderId="19" xfId="0" applyNumberFormat="1" applyFont="1" applyBorder="1" applyAlignment="1">
      <alignment horizontal="left" vertical="top" wrapText="1"/>
    </xf>
    <xf numFmtId="3" fontId="61" fillId="0" borderId="19" xfId="0" applyNumberFormat="1" applyFont="1" applyBorder="1" applyAlignment="1">
      <alignment horizontal="right" vertical="top" wrapText="1"/>
    </xf>
    <xf numFmtId="0" fontId="61" fillId="0" borderId="19" xfId="0" applyFont="1" applyBorder="1" applyAlignment="1">
      <alignment horizontal="left" vertical="top" wrapText="1"/>
    </xf>
    <xf numFmtId="0" fontId="62" fillId="0" borderId="13" xfId="0" applyFont="1" applyBorder="1" applyAlignment="1">
      <alignment vertical="top" wrapText="1"/>
    </xf>
    <xf numFmtId="49" fontId="62" fillId="0" borderId="13" xfId="0" applyNumberFormat="1" applyFont="1" applyBorder="1" applyAlignment="1">
      <alignment vertical="top" wrapText="1"/>
    </xf>
    <xf numFmtId="3" fontId="62" fillId="0" borderId="13" xfId="0" applyNumberFormat="1" applyFont="1" applyBorder="1" applyAlignment="1">
      <alignment vertical="top" wrapText="1"/>
    </xf>
    <xf numFmtId="49" fontId="0" fillId="0" borderId="0" xfId="0" applyNumberFormat="1" applyAlignment="1">
      <alignment horizontal="left" vertical="top" wrapText="1"/>
    </xf>
    <xf numFmtId="3" fontId="0" fillId="0" borderId="19" xfId="0" applyNumberFormat="1" applyBorder="1" applyAlignment="1">
      <alignment vertical="top" wrapText="1"/>
    </xf>
    <xf numFmtId="49" fontId="6" fillId="0" borderId="19" xfId="0" applyNumberFormat="1" applyFont="1" applyBorder="1" applyAlignment="1">
      <alignment vertical="top" wrapText="1"/>
    </xf>
    <xf numFmtId="0" fontId="6" fillId="0" borderId="19" xfId="0" applyFont="1" applyBorder="1" applyAlignment="1">
      <alignment vertical="top" wrapText="1"/>
    </xf>
    <xf numFmtId="49" fontId="62" fillId="0" borderId="19" xfId="0" applyNumberFormat="1" applyFont="1" applyBorder="1" applyAlignment="1">
      <alignment vertical="top" wrapText="1"/>
    </xf>
    <xf numFmtId="3" fontId="62" fillId="0" borderId="19" xfId="0" applyNumberFormat="1" applyFont="1" applyBorder="1" applyAlignment="1">
      <alignment vertical="top" wrapText="1"/>
    </xf>
    <xf numFmtId="0" fontId="62" fillId="0" borderId="19" xfId="0" applyFont="1" applyBorder="1" applyAlignment="1">
      <alignment vertical="top" wrapText="1"/>
    </xf>
    <xf numFmtId="0" fontId="63" fillId="0" borderId="14" xfId="0" applyFont="1" applyBorder="1" applyAlignment="1">
      <alignment horizontal="center" vertical="top"/>
    </xf>
    <xf numFmtId="3" fontId="2" fillId="0" borderId="13" xfId="0" applyNumberFormat="1" applyFont="1" applyBorder="1" applyAlignment="1">
      <alignment vertical="top" wrapText="1"/>
    </xf>
    <xf numFmtId="3" fontId="6" fillId="0" borderId="19" xfId="0" applyNumberFormat="1" applyFont="1" applyBorder="1" applyAlignment="1">
      <alignment horizontal="right" vertical="top" wrapText="1"/>
    </xf>
    <xf numFmtId="0" fontId="64" fillId="0" borderId="0" xfId="0" applyFont="1" applyAlignment="1">
      <alignment horizontal="center"/>
    </xf>
    <xf numFmtId="49" fontId="64" fillId="0" borderId="0" xfId="0" applyNumberFormat="1" applyFont="1" applyAlignment="1">
      <alignment horizontal="center" vertical="top"/>
    </xf>
    <xf numFmtId="0" fontId="64" fillId="0" borderId="14" xfId="0" applyFont="1" applyBorder="1" applyAlignment="1">
      <alignment horizontal="center" vertical="top"/>
    </xf>
    <xf numFmtId="49" fontId="65" fillId="0" borderId="0" xfId="0" applyNumberFormat="1" applyFont="1" applyAlignment="1">
      <alignment horizontal="center" vertical="top"/>
    </xf>
    <xf numFmtId="0" fontId="65" fillId="0" borderId="0" xfId="0" applyFont="1" applyAlignment="1">
      <alignment horizontal="center"/>
    </xf>
    <xf numFmtId="0" fontId="6" fillId="0" borderId="12" xfId="0" applyFont="1" applyBorder="1" applyAlignment="1"/>
    <xf numFmtId="49" fontId="64" fillId="0" borderId="12" xfId="0" applyNumberFormat="1" applyFont="1" applyBorder="1" applyAlignment="1">
      <alignment vertical="top"/>
    </xf>
    <xf numFmtId="49" fontId="62" fillId="0" borderId="13" xfId="0" applyNumberFormat="1" applyFont="1" applyBorder="1" applyAlignment="1">
      <alignment vertical="top"/>
    </xf>
    <xf numFmtId="3" fontId="62" fillId="0" borderId="13" xfId="0" applyNumberFormat="1" applyFont="1" applyBorder="1" applyAlignment="1">
      <alignment vertical="top"/>
    </xf>
    <xf numFmtId="0" fontId="62" fillId="0" borderId="13" xfId="0" applyFont="1" applyBorder="1" applyAlignment="1">
      <alignment vertical="top"/>
    </xf>
    <xf numFmtId="1" fontId="0" fillId="0" borderId="20" xfId="0" applyNumberFormat="1" applyBorder="1" applyAlignment="1">
      <alignment vertical="top" wrapText="1"/>
    </xf>
    <xf numFmtId="1" fontId="0" fillId="0" borderId="21" xfId="0" applyNumberFormat="1" applyBorder="1" applyAlignment="1">
      <alignment vertical="top" wrapText="1"/>
    </xf>
    <xf numFmtId="1" fontId="0" fillId="0" borderId="22" xfId="0" applyNumberFormat="1" applyBorder="1" applyAlignment="1">
      <alignment vertical="top" wrapText="1"/>
    </xf>
    <xf numFmtId="0" fontId="66" fillId="0" borderId="14" xfId="0" applyFont="1" applyBorder="1" applyAlignment="1">
      <alignment horizontal="center" vertical="top"/>
    </xf>
    <xf numFmtId="0" fontId="9" fillId="6" borderId="2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0" fillId="0" borderId="0" xfId="0" applyAlignment="1">
      <alignment horizontal="right"/>
    </xf>
    <xf numFmtId="0" fontId="4" fillId="0" borderId="0" xfId="0" applyFont="1" applyFill="1" applyAlignment="1">
      <alignment horizontal="right" vertical="center" wrapText="1"/>
    </xf>
    <xf numFmtId="0" fontId="29" fillId="0" borderId="0" xfId="0" applyFont="1" applyAlignment="1">
      <alignment horizontal="right"/>
    </xf>
    <xf numFmtId="0" fontId="26" fillId="6" borderId="0" xfId="0" applyFont="1" applyFill="1" applyAlignment="1">
      <alignment horizontal="center" vertical="center" wrapText="1"/>
    </xf>
    <xf numFmtId="0" fontId="62" fillId="0" borderId="13" xfId="0" applyFont="1" applyBorder="1" applyAlignment="1">
      <alignment vertical="top" wrapText="1"/>
    </xf>
    <xf numFmtId="14" fontId="0" fillId="0" borderId="0" xfId="0" applyNumberFormat="1" applyAlignment="1">
      <alignment horizontal="right" vertical="top"/>
    </xf>
    <xf numFmtId="49" fontId="0" fillId="0" borderId="0" xfId="0" applyNumberFormat="1" applyAlignment="1">
      <alignment horizontal="right" vertical="top"/>
    </xf>
    <xf numFmtId="0" fontId="64" fillId="0" borderId="12" xfId="0" applyFont="1" applyBorder="1" applyAlignment="1">
      <alignment vertical="top" wrapText="1"/>
    </xf>
    <xf numFmtId="49" fontId="62" fillId="0" borderId="13" xfId="0" applyNumberFormat="1" applyFont="1" applyBorder="1" applyAlignment="1">
      <alignment horizontal="left" vertical="top" wrapText="1"/>
    </xf>
    <xf numFmtId="3" fontId="6" fillId="0" borderId="16" xfId="0" applyNumberFormat="1" applyFont="1" applyBorder="1" applyAlignment="1">
      <alignment horizontal="right" vertical="top" wrapText="1"/>
    </xf>
    <xf numFmtId="14" fontId="6" fillId="0" borderId="0" xfId="0" applyNumberFormat="1" applyFont="1" applyAlignment="1">
      <alignment horizontal="right" vertical="top"/>
    </xf>
    <xf numFmtId="0" fontId="2" fillId="0" borderId="0" xfId="0" applyFont="1" applyAlignment="1">
      <alignment horizontal="center" vertical="center" wrapText="1"/>
    </xf>
    <xf numFmtId="0" fontId="2" fillId="0" borderId="0" xfId="0" applyFont="1" applyAlignment="1">
      <alignment horizontal="center" vertical="top" wrapText="1"/>
    </xf>
    <xf numFmtId="0" fontId="28" fillId="0" borderId="0" xfId="0" applyFont="1" applyAlignment="1">
      <alignment horizontal="center"/>
    </xf>
    <xf numFmtId="1" fontId="28" fillId="0" borderId="0" xfId="0" applyNumberFormat="1" applyFont="1" applyAlignment="1">
      <alignment horizontal="center"/>
    </xf>
    <xf numFmtId="0" fontId="6" fillId="0" borderId="13" xfId="0" applyNumberFormat="1" applyFont="1" applyBorder="1" applyAlignment="1">
      <alignment horizontal="center" vertical="center"/>
    </xf>
    <xf numFmtId="0" fontId="4" fillId="2" borderId="23" xfId="0" applyFont="1" applyFill="1" applyBorder="1" applyAlignment="1">
      <alignment horizontal="center"/>
    </xf>
    <xf numFmtId="49" fontId="4" fillId="2" borderId="23" xfId="0" applyNumberFormat="1" applyFont="1" applyFill="1" applyBorder="1" applyAlignment="1">
      <alignment horizontal="center" vertical="center"/>
    </xf>
    <xf numFmtId="0" fontId="2" fillId="0" borderId="24" xfId="0" applyFont="1" applyBorder="1" applyAlignment="1">
      <alignment vertical="top" wrapText="1"/>
    </xf>
    <xf numFmtId="0" fontId="0" fillId="0" borderId="25" xfId="0" applyBorder="1" applyAlignment="1">
      <alignment horizontal="left" vertical="top" wrapText="1"/>
    </xf>
    <xf numFmtId="49" fontId="0" fillId="0" borderId="25" xfId="0" applyNumberFormat="1" applyBorder="1" applyAlignment="1">
      <alignment horizontal="left" vertical="top" wrapText="1"/>
    </xf>
    <xf numFmtId="0" fontId="0" fillId="0" borderId="25" xfId="0" applyBorder="1" applyAlignment="1">
      <alignment vertical="top" wrapText="1"/>
    </xf>
    <xf numFmtId="3" fontId="0" fillId="0" borderId="25" xfId="0" applyNumberFormat="1" applyBorder="1" applyAlignment="1">
      <alignment vertical="top" wrapText="1"/>
    </xf>
    <xf numFmtId="0" fontId="6" fillId="0" borderId="0" xfId="0" applyFont="1"/>
    <xf numFmtId="166" fontId="26" fillId="0" borderId="0" xfId="0" applyNumberFormat="1" applyFont="1" applyFill="1" applyAlignment="1">
      <alignment horizontal="center"/>
    </xf>
    <xf numFmtId="49" fontId="6" fillId="0" borderId="13" xfId="0" applyNumberFormat="1" applyFont="1" applyBorder="1" applyAlignment="1">
      <alignment horizontal="left" vertical="center"/>
    </xf>
    <xf numFmtId="0" fontId="6" fillId="0" borderId="13" xfId="0" applyFont="1" applyBorder="1"/>
    <xf numFmtId="49" fontId="6" fillId="0" borderId="10" xfId="0" applyNumberFormat="1" applyFont="1" applyBorder="1" applyAlignment="1">
      <alignment horizontal="left" vertical="top"/>
    </xf>
    <xf numFmtId="0" fontId="6" fillId="0" borderId="10" xfId="0" applyFont="1" applyBorder="1" applyAlignment="1">
      <alignment vertical="top"/>
    </xf>
    <xf numFmtId="49" fontId="6" fillId="0" borderId="16" xfId="0" applyNumberFormat="1" applyFont="1" applyBorder="1" applyAlignment="1">
      <alignment horizontal="left" vertical="center"/>
    </xf>
    <xf numFmtId="3" fontId="6" fillId="0" borderId="16" xfId="0" applyNumberFormat="1" applyFont="1" applyBorder="1" applyAlignment="1">
      <alignment horizontal="right" vertical="center"/>
    </xf>
    <xf numFmtId="0" fontId="2" fillId="0" borderId="18" xfId="0" applyFont="1" applyBorder="1"/>
    <xf numFmtId="49" fontId="0" fillId="0" borderId="19" xfId="0" applyNumberFormat="1" applyBorder="1" applyAlignment="1">
      <alignment horizontal="left" vertical="center"/>
    </xf>
    <xf numFmtId="0" fontId="0" fillId="0" borderId="19" xfId="0" applyBorder="1"/>
    <xf numFmtId="3" fontId="0" fillId="0" borderId="19" xfId="0" applyNumberFormat="1" applyBorder="1"/>
    <xf numFmtId="49" fontId="67" fillId="0" borderId="13" xfId="0" applyNumberFormat="1" applyFont="1" applyBorder="1" applyAlignment="1">
      <alignment vertical="top" wrapText="1"/>
    </xf>
    <xf numFmtId="0" fontId="68" fillId="0" borderId="0" xfId="0" applyFont="1" applyAlignment="1">
      <alignment horizontal="center"/>
    </xf>
    <xf numFmtId="0" fontId="64" fillId="0" borderId="12" xfId="0" applyFont="1" applyBorder="1" applyAlignment="1">
      <alignment vertical="top"/>
    </xf>
    <xf numFmtId="49" fontId="62" fillId="0" borderId="13" xfId="0" applyNumberFormat="1" applyFont="1" applyBorder="1" applyAlignment="1">
      <alignment horizontal="left" vertical="top"/>
    </xf>
    <xf numFmtId="0" fontId="69" fillId="0" borderId="14" xfId="0" applyFont="1" applyBorder="1" applyAlignment="1">
      <alignment horizontal="center" vertical="top"/>
    </xf>
    <xf numFmtId="49" fontId="69" fillId="0" borderId="0" xfId="0" applyNumberFormat="1" applyFont="1" applyAlignment="1">
      <alignment horizontal="center" vertical="top"/>
    </xf>
    <xf numFmtId="0" fontId="69" fillId="0" borderId="0" xfId="0" applyFont="1" applyAlignment="1">
      <alignment horizontal="center"/>
    </xf>
    <xf numFmtId="49" fontId="6" fillId="0" borderId="10" xfId="0" applyNumberFormat="1" applyFont="1" applyBorder="1" applyAlignment="1">
      <alignment horizontal="left" vertical="center"/>
    </xf>
    <xf numFmtId="0" fontId="6" fillId="0" borderId="10" xfId="0" applyFont="1" applyBorder="1"/>
    <xf numFmtId="0" fontId="6" fillId="0" borderId="21" xfId="0" applyFont="1" applyBorder="1" applyAlignment="1">
      <alignment vertical="top" wrapText="1"/>
    </xf>
    <xf numFmtId="0" fontId="62" fillId="0" borderId="21" xfId="0" applyFont="1" applyBorder="1" applyAlignment="1">
      <alignment vertical="top" wrapText="1"/>
    </xf>
    <xf numFmtId="0" fontId="6" fillId="0" borderId="13" xfId="0" applyNumberFormat="1" applyFont="1" applyBorder="1" applyAlignment="1">
      <alignment vertical="top" wrapText="1"/>
    </xf>
    <xf numFmtId="0" fontId="0" fillId="0" borderId="21" xfId="0" applyBorder="1" applyAlignment="1">
      <alignment vertical="top"/>
    </xf>
    <xf numFmtId="0" fontId="64" fillId="0" borderId="12" xfId="0" applyFont="1" applyFill="1" applyBorder="1" applyAlignment="1">
      <alignment vertical="top"/>
    </xf>
    <xf numFmtId="49" fontId="62" fillId="0" borderId="13" xfId="0" applyNumberFormat="1" applyFont="1" applyFill="1" applyBorder="1" applyAlignment="1">
      <alignment vertical="top"/>
    </xf>
    <xf numFmtId="3" fontId="62" fillId="0" borderId="13" xfId="0" applyNumberFormat="1" applyFont="1" applyFill="1" applyBorder="1" applyAlignment="1">
      <alignment vertical="top"/>
    </xf>
    <xf numFmtId="0" fontId="62" fillId="0" borderId="13" xfId="0" applyFont="1" applyFill="1" applyBorder="1" applyAlignment="1">
      <alignment vertical="top"/>
    </xf>
    <xf numFmtId="49" fontId="64" fillId="0" borderId="12" xfId="0" applyNumberFormat="1" applyFont="1" applyBorder="1" applyAlignment="1">
      <alignment vertical="top" wrapText="1"/>
    </xf>
    <xf numFmtId="3" fontId="28" fillId="0" borderId="0" xfId="0" applyNumberFormat="1" applyFont="1" applyAlignment="1">
      <alignment horizontal="center" vertical="top"/>
    </xf>
    <xf numFmtId="14" fontId="2" fillId="0" borderId="0" xfId="0" applyNumberFormat="1" applyFont="1" applyAlignment="1">
      <alignment horizontal="center" vertical="center"/>
    </xf>
    <xf numFmtId="0" fontId="6" fillId="0" borderId="25" xfId="0" applyFont="1" applyBorder="1" applyAlignment="1">
      <alignment horizontal="left" vertical="top" wrapText="1"/>
    </xf>
    <xf numFmtId="49" fontId="6" fillId="0" borderId="25" xfId="0" applyNumberFormat="1" applyFont="1" applyBorder="1" applyAlignment="1">
      <alignment horizontal="left" vertical="top" wrapText="1"/>
    </xf>
    <xf numFmtId="0" fontId="6" fillId="0" borderId="25" xfId="0" applyFont="1" applyBorder="1" applyAlignment="1">
      <alignment vertical="top" wrapText="1"/>
    </xf>
    <xf numFmtId="0" fontId="69" fillId="0" borderId="12" xfId="0" applyFont="1" applyBorder="1" applyAlignment="1">
      <alignment vertical="top" wrapText="1"/>
    </xf>
    <xf numFmtId="0" fontId="70" fillId="0" borderId="13" xfId="0" applyFont="1" applyBorder="1" applyAlignment="1">
      <alignment horizontal="left" vertical="top" wrapText="1"/>
    </xf>
    <xf numFmtId="49" fontId="70" fillId="0" borderId="13" xfId="0" applyNumberFormat="1" applyFont="1" applyBorder="1" applyAlignment="1">
      <alignment horizontal="left" vertical="top" wrapText="1"/>
    </xf>
    <xf numFmtId="0" fontId="70" fillId="0" borderId="13" xfId="0" applyFont="1" applyBorder="1" applyAlignment="1">
      <alignment vertical="top" wrapText="1"/>
    </xf>
    <xf numFmtId="3" fontId="70" fillId="0" borderId="13" xfId="0" applyNumberFormat="1" applyFont="1" applyBorder="1" applyAlignment="1">
      <alignment vertical="top" wrapText="1"/>
    </xf>
    <xf numFmtId="0" fontId="62" fillId="0" borderId="13" xfId="0" applyFont="1" applyBorder="1" applyAlignment="1">
      <alignment vertical="top"/>
    </xf>
    <xf numFmtId="49" fontId="64" fillId="0" borderId="0" xfId="0" applyNumberFormat="1" applyFont="1" applyAlignment="1">
      <alignment horizontal="center" vertical="center"/>
    </xf>
    <xf numFmtId="0" fontId="6" fillId="0" borderId="10" xfId="0" applyFont="1" applyBorder="1" applyAlignment="1">
      <alignment horizontal="left" vertical="top"/>
    </xf>
    <xf numFmtId="49" fontId="3" fillId="0" borderId="25" xfId="1" applyNumberFormat="1" applyBorder="1" applyAlignment="1" applyProtection="1">
      <alignment wrapText="1"/>
    </xf>
    <xf numFmtId="49" fontId="3" fillId="0" borderId="38" xfId="1" applyNumberFormat="1" applyBorder="1" applyAlignment="1" applyProtection="1">
      <alignment wrapText="1"/>
    </xf>
    <xf numFmtId="49" fontId="6" fillId="0" borderId="24" xfId="1" applyNumberFormat="1" applyFont="1" applyBorder="1" applyAlignment="1" applyProtection="1">
      <alignment wrapText="1"/>
    </xf>
    <xf numFmtId="0" fontId="0" fillId="0" borderId="0" xfId="0"/>
    <xf numFmtId="0" fontId="6" fillId="0" borderId="10" xfId="0" applyFont="1" applyBorder="1" applyAlignment="1">
      <alignment horizontal="left" vertical="top" wrapText="1"/>
    </xf>
    <xf numFmtId="0" fontId="6" fillId="0" borderId="10" xfId="0" applyFont="1" applyBorder="1" applyAlignment="1">
      <alignment vertical="top" wrapText="1"/>
    </xf>
    <xf numFmtId="0" fontId="6" fillId="0" borderId="0" xfId="1" applyFont="1" applyAlignment="1" applyProtection="1"/>
    <xf numFmtId="0" fontId="62" fillId="0" borderId="13" xfId="0" applyFont="1" applyBorder="1" applyAlignment="1">
      <alignment vertical="top" wrapText="1"/>
    </xf>
    <xf numFmtId="0" fontId="72" fillId="0" borderId="0" xfId="0" applyFont="1" applyAlignment="1">
      <alignment horizontal="left" vertical="center" wrapText="1"/>
    </xf>
    <xf numFmtId="0" fontId="73" fillId="0" borderId="0" xfId="0" applyFont="1" applyAlignment="1">
      <alignment horizontal="center"/>
    </xf>
    <xf numFmtId="49" fontId="73" fillId="0" borderId="0" xfId="0" applyNumberFormat="1" applyFont="1" applyAlignment="1">
      <alignment horizontal="center" vertical="top"/>
    </xf>
    <xf numFmtId="3" fontId="6" fillId="0" borderId="16" xfId="0" applyNumberFormat="1" applyFont="1" applyBorder="1" applyAlignment="1">
      <alignment vertical="top" wrapText="1"/>
    </xf>
    <xf numFmtId="0" fontId="6" fillId="0" borderId="0" xfId="0" applyFont="1" applyAlignment="1">
      <alignment horizontal="left" vertical="center"/>
    </xf>
    <xf numFmtId="0" fontId="0" fillId="0" borderId="13" xfId="0" applyBorder="1" applyAlignment="1">
      <alignment vertical="top"/>
    </xf>
    <xf numFmtId="0" fontId="0" fillId="0" borderId="14" xfId="0" applyBorder="1" applyAlignment="1">
      <alignment vertical="top"/>
    </xf>
    <xf numFmtId="0" fontId="0" fillId="0" borderId="13" xfId="0" applyBorder="1" applyAlignment="1">
      <alignment vertical="top" wrapText="1"/>
    </xf>
    <xf numFmtId="0" fontId="0" fillId="0" borderId="0" xfId="0"/>
    <xf numFmtId="0" fontId="62" fillId="0" borderId="13" xfId="0" applyFont="1" applyBorder="1" applyAlignment="1">
      <alignment horizontal="left" vertical="top" wrapText="1"/>
    </xf>
    <xf numFmtId="0" fontId="0" fillId="0" borderId="0" xfId="0"/>
    <xf numFmtId="49" fontId="0" fillId="0" borderId="13" xfId="0" applyNumberFormat="1" applyBorder="1" applyAlignment="1">
      <alignment vertical="top"/>
    </xf>
    <xf numFmtId="0" fontId="73" fillId="0" borderId="14" xfId="0" applyFont="1" applyBorder="1" applyAlignment="1">
      <alignment horizontal="center" vertical="top"/>
    </xf>
    <xf numFmtId="0" fontId="2" fillId="0" borderId="24" xfId="0" applyFont="1" applyBorder="1" applyAlignment="1">
      <alignment vertical="top"/>
    </xf>
    <xf numFmtId="3" fontId="0" fillId="0" borderId="25" xfId="0" applyNumberFormat="1" applyBorder="1" applyAlignment="1">
      <alignment vertical="top"/>
    </xf>
    <xf numFmtId="0" fontId="6" fillId="0" borderId="25" xfId="0" applyFont="1" applyBorder="1" applyAlignment="1">
      <alignment vertical="top"/>
    </xf>
    <xf numFmtId="49" fontId="6" fillId="0" borderId="25" xfId="0" applyNumberFormat="1" applyFont="1" applyBorder="1" applyAlignment="1">
      <alignment vertical="top"/>
    </xf>
    <xf numFmtId="0" fontId="62" fillId="0" borderId="0" xfId="0" applyFont="1"/>
    <xf numFmtId="0" fontId="64" fillId="0" borderId="24" xfId="0" applyFont="1" applyBorder="1" applyAlignment="1">
      <alignment vertical="top"/>
    </xf>
    <xf numFmtId="49" fontId="62" fillId="0" borderId="25" xfId="0" applyNumberFormat="1" applyFont="1" applyBorder="1" applyAlignment="1">
      <alignment vertical="top"/>
    </xf>
    <xf numFmtId="0" fontId="62" fillId="0" borderId="25" xfId="0" applyFont="1" applyBorder="1" applyAlignment="1">
      <alignment vertical="top"/>
    </xf>
    <xf numFmtId="3" fontId="62" fillId="0" borderId="25" xfId="0" applyNumberFormat="1" applyFont="1" applyBorder="1" applyAlignment="1">
      <alignment vertical="top"/>
    </xf>
    <xf numFmtId="0" fontId="0" fillId="0" borderId="0" xfId="0"/>
    <xf numFmtId="0" fontId="62" fillId="0" borderId="13" xfId="0" applyFont="1" applyBorder="1" applyAlignment="1">
      <alignment vertical="top"/>
    </xf>
    <xf numFmtId="0" fontId="0" fillId="0" borderId="13" xfId="0" applyBorder="1" applyAlignment="1">
      <alignment vertical="top"/>
    </xf>
    <xf numFmtId="0" fontId="0" fillId="0" borderId="0" xfId="0"/>
    <xf numFmtId="49" fontId="0" fillId="0" borderId="13" xfId="0" applyNumberFormat="1" applyBorder="1" applyAlignment="1">
      <alignment vertical="top"/>
    </xf>
    <xf numFmtId="0" fontId="0" fillId="0" borderId="0" xfId="0"/>
    <xf numFmtId="0" fontId="62" fillId="0" borderId="13" xfId="0" applyFont="1" applyBorder="1" applyAlignment="1">
      <alignment vertical="top"/>
    </xf>
    <xf numFmtId="0" fontId="1" fillId="0" borderId="25" xfId="0" applyFont="1" applyBorder="1" applyAlignment="1">
      <alignment vertical="top"/>
    </xf>
    <xf numFmtId="49" fontId="1" fillId="0" borderId="25" xfId="0" applyNumberFormat="1" applyFont="1" applyBorder="1" applyAlignment="1">
      <alignment vertical="top"/>
    </xf>
    <xf numFmtId="0" fontId="1" fillId="0" borderId="13" xfId="0" applyFont="1" applyBorder="1" applyAlignment="1">
      <alignment vertical="top"/>
    </xf>
    <xf numFmtId="0" fontId="1" fillId="0" borderId="13" xfId="0" applyFont="1" applyBorder="1" applyAlignment="1">
      <alignment vertical="top" wrapText="1"/>
    </xf>
    <xf numFmtId="0" fontId="64" fillId="0" borderId="0" xfId="0" applyFont="1"/>
    <xf numFmtId="0" fontId="1" fillId="0" borderId="10" xfId="0" applyFont="1" applyBorder="1" applyAlignment="1">
      <alignment vertical="top"/>
    </xf>
    <xf numFmtId="49" fontId="1" fillId="0" borderId="10" xfId="0" applyNumberFormat="1" applyFont="1" applyBorder="1" applyAlignment="1">
      <alignment vertical="top"/>
    </xf>
    <xf numFmtId="49" fontId="1" fillId="0" borderId="13" xfId="0" applyNumberFormat="1" applyFont="1" applyBorder="1" applyAlignment="1">
      <alignment horizontal="left" vertical="top" wrapText="1"/>
    </xf>
    <xf numFmtId="49" fontId="1" fillId="0" borderId="13" xfId="0" applyNumberFormat="1" applyFont="1" applyBorder="1" applyAlignment="1">
      <alignment vertical="top"/>
    </xf>
    <xf numFmtId="3" fontId="1" fillId="0" borderId="13" xfId="0" applyNumberFormat="1" applyFont="1" applyBorder="1" applyAlignment="1">
      <alignment vertical="top" wrapText="1"/>
    </xf>
    <xf numFmtId="165" fontId="5" fillId="5" borderId="2" xfId="0" applyNumberFormat="1" applyFont="1" applyFill="1" applyBorder="1" applyAlignment="1">
      <alignment horizontal="center"/>
    </xf>
    <xf numFmtId="165" fontId="5" fillId="5" borderId="3" xfId="0" applyNumberFormat="1" applyFont="1" applyFill="1" applyBorder="1" applyAlignment="1">
      <alignment horizontal="center"/>
    </xf>
    <xf numFmtId="0" fontId="38" fillId="0" borderId="0" xfId="0" applyFont="1" applyAlignment="1">
      <alignment horizontal="center"/>
    </xf>
    <xf numFmtId="0" fontId="4" fillId="3" borderId="1" xfId="0" applyFont="1" applyFill="1" applyBorder="1" applyAlignment="1">
      <alignment horizontal="center"/>
    </xf>
    <xf numFmtId="0" fontId="2" fillId="0" borderId="0" xfId="0" applyFont="1" applyAlignment="1">
      <alignment horizontal="center" vertical="center"/>
    </xf>
    <xf numFmtId="0" fontId="4" fillId="3" borderId="29" xfId="0" applyFont="1" applyFill="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49" fontId="6" fillId="0" borderId="0" xfId="0" applyNumberFormat="1" applyFont="1" applyAlignment="1">
      <alignment horizontal="left" vertical="top" wrapText="1"/>
    </xf>
    <xf numFmtId="49" fontId="6"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4" fillId="3" borderId="27" xfId="0" applyFont="1" applyFill="1" applyBorder="1" applyAlignment="1">
      <alignment horizontal="center"/>
    </xf>
    <xf numFmtId="0" fontId="4" fillId="3" borderId="28" xfId="0" applyFont="1" applyFill="1" applyBorder="1" applyAlignment="1">
      <alignment horizontal="center"/>
    </xf>
    <xf numFmtId="49" fontId="6" fillId="0" borderId="26" xfId="0" applyNumberFormat="1" applyFont="1" applyBorder="1" applyAlignment="1">
      <alignment horizontal="left" vertical="center" wrapText="1"/>
    </xf>
    <xf numFmtId="0" fontId="0" fillId="0" borderId="26" xfId="0" applyBorder="1"/>
    <xf numFmtId="165" fontId="5" fillId="5" borderId="3" xfId="0" applyNumberFormat="1" applyFont="1" applyFill="1" applyBorder="1" applyAlignment="1">
      <alignment horizontal="center" vertical="center"/>
    </xf>
    <xf numFmtId="0" fontId="30" fillId="6" borderId="0" xfId="0" applyFont="1" applyFill="1" applyAlignment="1">
      <alignment vertical="top"/>
    </xf>
    <xf numFmtId="0" fontId="31" fillId="6" borderId="0" xfId="0" applyFont="1" applyFill="1" applyAlignment="1">
      <alignment vertical="top"/>
    </xf>
    <xf numFmtId="49" fontId="8" fillId="0" borderId="0" xfId="0" applyNumberFormat="1" applyFont="1" applyAlignment="1">
      <alignment horizontal="left" vertical="top"/>
    </xf>
    <xf numFmtId="0" fontId="8" fillId="0" borderId="0" xfId="0" applyFont="1" applyAlignment="1">
      <alignment horizontal="left" vertical="top"/>
    </xf>
    <xf numFmtId="49" fontId="8" fillId="0" borderId="0" xfId="0" applyNumberFormat="1" applyFont="1" applyAlignment="1">
      <alignment horizontal="left" vertical="top" wrapText="1"/>
    </xf>
    <xf numFmtId="0" fontId="0" fillId="0" borderId="0" xfId="0" applyAlignment="1">
      <alignment horizontal="left" vertical="top"/>
    </xf>
    <xf numFmtId="0" fontId="5" fillId="5" borderId="29"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30" xfId="0" applyFont="1" applyFill="1" applyBorder="1" applyAlignment="1">
      <alignment horizontal="center" vertical="center"/>
    </xf>
    <xf numFmtId="0" fontId="3" fillId="0" borderId="0" xfId="1" applyAlignment="1" applyProtection="1"/>
    <xf numFmtId="0" fontId="0" fillId="0" borderId="0" xfId="0" applyAlignment="1">
      <alignment horizontal="left" vertical="top" wrapText="1"/>
    </xf>
    <xf numFmtId="0" fontId="3" fillId="0" borderId="0" xfId="1" applyAlignment="1" applyProtection="1">
      <alignment vertical="top" wrapText="1"/>
    </xf>
    <xf numFmtId="164" fontId="2" fillId="0" borderId="26" xfId="0" applyNumberFormat="1" applyFont="1" applyBorder="1" applyAlignment="1">
      <alignment horizontal="center" vertical="center"/>
    </xf>
    <xf numFmtId="164" fontId="0" fillId="0" borderId="26" xfId="0" applyNumberFormat="1" applyBorder="1"/>
    <xf numFmtId="165" fontId="2" fillId="0" borderId="0" xfId="0" applyNumberFormat="1" applyFont="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6" fillId="0" borderId="26" xfId="0" applyFont="1" applyBorder="1" applyAlignment="1">
      <alignment horizontal="left" vertical="center" wrapText="1"/>
    </xf>
    <xf numFmtId="0" fontId="4" fillId="2" borderId="27" xfId="0" applyFont="1" applyFill="1" applyBorder="1" applyAlignment="1">
      <alignment horizontal="center"/>
    </xf>
    <xf numFmtId="0" fontId="4" fillId="2" borderId="28" xfId="0" applyFont="1" applyFill="1" applyBorder="1" applyAlignment="1">
      <alignment horizontal="center"/>
    </xf>
    <xf numFmtId="0" fontId="0" fillId="0" borderId="16" xfId="0"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3" fillId="0" borderId="0" xfId="0" applyFont="1" applyAlignment="1">
      <alignment horizontal="center"/>
    </xf>
    <xf numFmtId="0" fontId="2" fillId="0" borderId="26" xfId="0" applyNumberFormat="1" applyFont="1" applyBorder="1" applyAlignment="1">
      <alignment horizontal="center" vertical="center"/>
    </xf>
    <xf numFmtId="0" fontId="13" fillId="0" borderId="16" xfId="0" applyFont="1" applyBorder="1" applyAlignment="1">
      <alignment vertical="top"/>
    </xf>
    <xf numFmtId="165" fontId="13" fillId="0" borderId="0" xfId="0" applyNumberFormat="1" applyFont="1" applyAlignment="1">
      <alignment horizontal="center" vertical="center"/>
    </xf>
    <xf numFmtId="165" fontId="2" fillId="0" borderId="26" xfId="0" applyNumberFormat="1" applyFont="1" applyBorder="1" applyAlignment="1">
      <alignment horizontal="center" vertical="center"/>
    </xf>
    <xf numFmtId="165" fontId="0" fillId="0" borderId="26" xfId="0" applyNumberFormat="1" applyBorder="1"/>
    <xf numFmtId="0" fontId="13" fillId="0" borderId="0" xfId="0" applyFont="1" applyAlignment="1">
      <alignment horizontal="center" vertical="center"/>
    </xf>
    <xf numFmtId="0" fontId="37" fillId="0" borderId="0" xfId="0" applyFont="1" applyAlignment="1">
      <alignment horizontal="center" vertical="center"/>
    </xf>
    <xf numFmtId="0" fontId="13" fillId="0" borderId="16" xfId="0" applyFont="1" applyBorder="1" applyAlignment="1">
      <alignment vertical="top" wrapText="1"/>
    </xf>
    <xf numFmtId="0" fontId="13" fillId="0" borderId="17" xfId="0" applyFont="1" applyBorder="1" applyAlignment="1">
      <alignment vertical="top"/>
    </xf>
    <xf numFmtId="0" fontId="13" fillId="0" borderId="3" xfId="0" applyFont="1" applyBorder="1"/>
    <xf numFmtId="0" fontId="10" fillId="0" borderId="0" xfId="0" applyFont="1" applyAlignment="1">
      <alignment horizontal="left" vertical="center" wrapText="1"/>
    </xf>
    <xf numFmtId="49" fontId="10" fillId="0" borderId="0" xfId="0" applyNumberFormat="1" applyFont="1" applyAlignment="1">
      <alignment horizontal="left" vertical="top" wrapText="1"/>
    </xf>
    <xf numFmtId="0" fontId="0" fillId="0" borderId="16" xfId="0" applyBorder="1"/>
    <xf numFmtId="0" fontId="0" fillId="0" borderId="17" xfId="0" applyBorder="1"/>
    <xf numFmtId="0" fontId="0" fillId="0" borderId="13" xfId="0" applyBorder="1"/>
    <xf numFmtId="0" fontId="0" fillId="0" borderId="14" xfId="0" applyBorder="1"/>
    <xf numFmtId="0" fontId="4" fillId="3" borderId="1" xfId="0" applyFont="1" applyFill="1" applyBorder="1" applyAlignment="1">
      <alignment horizontal="center" vertical="top"/>
    </xf>
    <xf numFmtId="0" fontId="37" fillId="0" borderId="13" xfId="0" applyFont="1" applyBorder="1" applyAlignment="1">
      <alignment vertical="top" wrapText="1"/>
    </xf>
    <xf numFmtId="0" fontId="37" fillId="0" borderId="14" xfId="0" applyFont="1" applyBorder="1" applyAlignment="1">
      <alignment vertical="top"/>
    </xf>
    <xf numFmtId="0" fontId="2"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26" xfId="0" applyFont="1" applyBorder="1" applyAlignment="1">
      <alignment horizontal="left" vertical="top" wrapText="1"/>
    </xf>
    <xf numFmtId="0" fontId="6" fillId="0" borderId="0" xfId="0" applyFont="1" applyFill="1" applyAlignment="1">
      <alignment horizontal="left" vertical="center"/>
    </xf>
    <xf numFmtId="0" fontId="0" fillId="0" borderId="10" xfId="0" applyBorder="1"/>
    <xf numFmtId="0" fontId="0" fillId="0" borderId="11" xfId="0" applyBorder="1"/>
    <xf numFmtId="0" fontId="22" fillId="0" borderId="0" xfId="0" applyFont="1" applyAlignment="1">
      <alignment horizontal="center" vertical="top"/>
    </xf>
    <xf numFmtId="0" fontId="4" fillId="3" borderId="27" xfId="0" applyFont="1" applyFill="1" applyBorder="1" applyAlignment="1">
      <alignment horizontal="center" vertical="top"/>
    </xf>
    <xf numFmtId="0" fontId="4" fillId="3" borderId="28" xfId="0" applyFont="1" applyFill="1" applyBorder="1" applyAlignment="1">
      <alignment horizontal="center" vertical="top"/>
    </xf>
    <xf numFmtId="0" fontId="5" fillId="5" borderId="2" xfId="0" applyFont="1" applyFill="1" applyBorder="1" applyAlignment="1">
      <alignment horizontal="center"/>
    </xf>
    <xf numFmtId="0" fontId="5" fillId="5" borderId="3" xfId="0" applyFont="1" applyFill="1" applyBorder="1" applyAlignment="1">
      <alignment horizontal="center"/>
    </xf>
    <xf numFmtId="49" fontId="5" fillId="5" borderId="3" xfId="0" applyNumberFormat="1" applyFont="1" applyFill="1" applyBorder="1" applyAlignment="1">
      <alignment horizontal="center" vertical="center"/>
    </xf>
    <xf numFmtId="0" fontId="5" fillId="5" borderId="3" xfId="0" applyFont="1" applyFill="1" applyBorder="1" applyAlignment="1">
      <alignment horizontal="center" vertical="center"/>
    </xf>
    <xf numFmtId="0" fontId="8" fillId="0" borderId="0" xfId="0" applyFont="1" applyAlignment="1">
      <alignment horizontal="left" vertical="top" wrapText="1"/>
    </xf>
    <xf numFmtId="49" fontId="8" fillId="0" borderId="0" xfId="0" applyNumberFormat="1" applyFont="1" applyAlignment="1">
      <alignment horizontal="left" vertical="center" wrapText="1"/>
    </xf>
    <xf numFmtId="0" fontId="0" fillId="0" borderId="0" xfId="0" applyAlignment="1">
      <alignment horizontal="left" vertical="center" wrapText="1"/>
    </xf>
    <xf numFmtId="0" fontId="4" fillId="0" borderId="0" xfId="0" applyFont="1" applyFill="1"/>
    <xf numFmtId="0" fontId="0" fillId="0" borderId="0" xfId="0"/>
    <xf numFmtId="0" fontId="0" fillId="0" borderId="21" xfId="0" applyBorder="1"/>
    <xf numFmtId="0" fontId="0" fillId="0" borderId="31" xfId="0" applyBorder="1"/>
    <xf numFmtId="0" fontId="4" fillId="0" borderId="0" xfId="0" applyFont="1" applyAlignment="1">
      <alignment horizontal="center" vertical="top"/>
    </xf>
    <xf numFmtId="0" fontId="6" fillId="0" borderId="0" xfId="0" applyFont="1" applyAlignment="1">
      <alignment horizontal="left" vertical="top"/>
    </xf>
    <xf numFmtId="49" fontId="0" fillId="0" borderId="16" xfId="0" applyNumberFormat="1" applyBorder="1" applyAlignment="1">
      <alignment horizontal="left" vertical="center"/>
    </xf>
    <xf numFmtId="49" fontId="0" fillId="0" borderId="13" xfId="0" applyNumberFormat="1" applyBorder="1" applyAlignment="1">
      <alignment horizontal="left" vertical="center"/>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32" fillId="3" borderId="27" xfId="0" applyFont="1" applyFill="1" applyBorder="1" applyAlignment="1">
      <alignment horizontal="center" vertical="top"/>
    </xf>
    <xf numFmtId="0" fontId="32" fillId="3" borderId="28" xfId="0" applyFont="1" applyFill="1" applyBorder="1" applyAlignment="1">
      <alignment horizontal="center" vertical="top"/>
    </xf>
    <xf numFmtId="0" fontId="25" fillId="0" borderId="0" xfId="0" applyFont="1" applyAlignment="1">
      <alignment horizontal="center" vertical="top"/>
    </xf>
    <xf numFmtId="0" fontId="32" fillId="3" borderId="1" xfId="0" applyFont="1" applyFill="1" applyBorder="1" applyAlignment="1">
      <alignment horizontal="center" vertical="top"/>
    </xf>
    <xf numFmtId="0" fontId="2" fillId="0" borderId="0" xfId="0" applyNumberFormat="1" applyFont="1" applyAlignment="1">
      <alignment horizontal="center" vertical="center"/>
    </xf>
    <xf numFmtId="0" fontId="0" fillId="0" borderId="0" xfId="0" applyAlignment="1">
      <alignment horizontal="center" vertical="center"/>
    </xf>
    <xf numFmtId="0" fontId="6" fillId="0" borderId="32" xfId="0" applyFont="1" applyBorder="1" applyAlignment="1">
      <alignment horizontal="left" vertical="top" wrapText="1"/>
    </xf>
    <xf numFmtId="0" fontId="8" fillId="0" borderId="0" xfId="0" applyNumberFormat="1" applyFont="1" applyAlignment="1">
      <alignment vertical="top" wrapText="1"/>
    </xf>
    <xf numFmtId="0" fontId="62" fillId="0" borderId="25" xfId="0" applyFont="1" applyBorder="1" applyAlignment="1">
      <alignment vertical="top" wrapText="1"/>
    </xf>
    <xf numFmtId="0" fontId="62" fillId="0" borderId="38" xfId="0" applyFont="1" applyBorder="1" applyAlignment="1">
      <alignment vertical="top" wrapText="1"/>
    </xf>
    <xf numFmtId="0" fontId="0" fillId="0" borderId="21" xfId="0" applyBorder="1" applyAlignment="1">
      <alignment vertical="top"/>
    </xf>
    <xf numFmtId="0" fontId="0" fillId="0" borderId="31" xfId="0" applyBorder="1" applyAlignment="1">
      <alignment vertical="top"/>
    </xf>
    <xf numFmtId="0" fontId="10" fillId="0" borderId="0" xfId="0" applyFont="1" applyAlignment="1">
      <alignment horizontal="center" vertical="top"/>
    </xf>
    <xf numFmtId="49" fontId="1" fillId="0" borderId="0" xfId="0" applyNumberFormat="1"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top"/>
    </xf>
    <xf numFmtId="49" fontId="4" fillId="0" borderId="0" xfId="0" applyNumberFormat="1" applyFont="1" applyFill="1" applyAlignment="1">
      <alignment horizontal="left" vertical="center"/>
    </xf>
    <xf numFmtId="0" fontId="4" fillId="3" borderId="26" xfId="0" applyFont="1" applyFill="1" applyBorder="1" applyAlignment="1">
      <alignment horizontal="center" vertical="center"/>
    </xf>
    <xf numFmtId="0" fontId="4" fillId="3" borderId="30" xfId="0" applyFont="1" applyFill="1" applyBorder="1" applyAlignment="1">
      <alignment horizontal="center" vertical="center"/>
    </xf>
    <xf numFmtId="0" fontId="1" fillId="0" borderId="20" xfId="0" applyFont="1" applyBorder="1" applyAlignment="1">
      <alignment vertical="top" wrapText="1"/>
    </xf>
    <xf numFmtId="0" fontId="0" fillId="0" borderId="42" xfId="0" applyBorder="1" applyAlignment="1">
      <alignment vertical="top" wrapText="1"/>
    </xf>
    <xf numFmtId="0" fontId="1" fillId="0" borderId="13" xfId="0" applyFont="1" applyBorder="1" applyAlignment="1">
      <alignment vertical="top" wrapText="1"/>
    </xf>
    <xf numFmtId="0" fontId="62" fillId="0" borderId="21" xfId="0" applyFont="1" applyBorder="1" applyAlignment="1">
      <alignment vertical="top" wrapText="1"/>
    </xf>
    <xf numFmtId="0" fontId="62" fillId="0" borderId="31" xfId="0" applyFont="1" applyBorder="1" applyAlignment="1">
      <alignment vertical="top" wrapText="1"/>
    </xf>
    <xf numFmtId="0" fontId="1" fillId="0" borderId="21" xfId="0" applyFont="1" applyBorder="1" applyAlignment="1">
      <alignment vertical="top" wrapText="1"/>
    </xf>
    <xf numFmtId="0" fontId="1" fillId="0" borderId="31" xfId="0" applyFont="1"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6" fillId="0" borderId="10" xfId="0" applyFont="1" applyBorder="1" applyAlignment="1">
      <alignment horizontal="left" vertical="top" wrapText="1"/>
    </xf>
    <xf numFmtId="0" fontId="0" fillId="0" borderId="11" xfId="0" applyBorder="1" applyAlignment="1">
      <alignment horizontal="left" vertical="top" wrapText="1"/>
    </xf>
    <xf numFmtId="49" fontId="0" fillId="0" borderId="13" xfId="0" applyNumberFormat="1" applyBorder="1" applyAlignment="1">
      <alignment horizontal="left" vertical="top"/>
    </xf>
    <xf numFmtId="165" fontId="0" fillId="0" borderId="0" xfId="0" applyNumberFormat="1" applyAlignment="1">
      <alignment horizontal="center" vertical="center"/>
    </xf>
    <xf numFmtId="49" fontId="8" fillId="0" borderId="0" xfId="0" applyNumberFormat="1" applyFont="1" applyAlignment="1">
      <alignment horizontal="left" vertical="center"/>
    </xf>
    <xf numFmtId="49" fontId="0" fillId="0" borderId="0" xfId="0" applyNumberFormat="1" applyAlignment="1">
      <alignment horizontal="left" vertical="top"/>
    </xf>
    <xf numFmtId="0" fontId="6" fillId="0" borderId="0" xfId="0" applyFont="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0" xfId="0" applyFont="1" applyAlignment="1">
      <alignment horizontal="center" vertical="top"/>
    </xf>
    <xf numFmtId="0" fontId="3" fillId="0" borderId="0" xfId="1" applyAlignment="1" applyProtection="1">
      <alignment horizontal="left" vertical="top" wrapText="1"/>
    </xf>
    <xf numFmtId="0" fontId="8" fillId="0" borderId="0" xfId="0" applyFont="1" applyAlignment="1">
      <alignment horizontal="left"/>
    </xf>
    <xf numFmtId="49" fontId="0" fillId="0" borderId="21" xfId="0" applyNumberFormat="1" applyBorder="1" applyAlignment="1">
      <alignment horizontal="left" vertical="top" wrapText="1"/>
    </xf>
    <xf numFmtId="49" fontId="0" fillId="0" borderId="33" xfId="0" applyNumberFormat="1" applyBorder="1" applyAlignment="1">
      <alignment horizontal="left" vertical="top" wrapText="1"/>
    </xf>
    <xf numFmtId="49" fontId="0" fillId="0" borderId="34" xfId="0" applyNumberFormat="1" applyBorder="1" applyAlignment="1">
      <alignment horizontal="left" vertical="top" wrapText="1"/>
    </xf>
    <xf numFmtId="0" fontId="6" fillId="0" borderId="0" xfId="0" applyNumberFormat="1" applyFont="1" applyAlignment="1">
      <alignment horizontal="left" vertical="top" wrapText="1"/>
    </xf>
    <xf numFmtId="0" fontId="59" fillId="0" borderId="0" xfId="0" applyFont="1" applyAlignment="1">
      <alignment horizontal="center" vertical="top"/>
    </xf>
    <xf numFmtId="49" fontId="71" fillId="0" borderId="0" xfId="0" applyNumberFormat="1" applyFont="1" applyAlignment="1">
      <alignment horizontal="left" vertical="top" wrapText="1"/>
    </xf>
    <xf numFmtId="0" fontId="71" fillId="0" borderId="0" xfId="0" applyFont="1" applyAlignment="1">
      <alignment horizontal="left" vertical="top" wrapText="1"/>
    </xf>
    <xf numFmtId="0" fontId="6" fillId="0" borderId="10" xfId="0" applyFont="1" applyBorder="1" applyAlignment="1">
      <alignment vertical="top" wrapText="1"/>
    </xf>
    <xf numFmtId="0" fontId="6" fillId="0" borderId="16" xfId="0" applyFont="1" applyBorder="1" applyAlignment="1">
      <alignment vertical="top" wrapText="1"/>
    </xf>
    <xf numFmtId="0" fontId="2" fillId="0" borderId="17" xfId="0" applyFont="1" applyBorder="1" applyAlignment="1">
      <alignment vertical="top" wrapText="1"/>
    </xf>
    <xf numFmtId="0" fontId="6" fillId="0" borderId="13" xfId="0" applyFont="1" applyBorder="1" applyAlignment="1">
      <alignment vertical="top" wrapText="1"/>
    </xf>
    <xf numFmtId="0" fontId="2" fillId="0" borderId="14" xfId="0" applyFont="1" applyBorder="1" applyAlignment="1">
      <alignment vertical="top" wrapText="1"/>
    </xf>
    <xf numFmtId="0" fontId="6" fillId="0" borderId="21" xfId="0" applyFont="1" applyBorder="1" applyAlignment="1">
      <alignment vertical="top" wrapText="1"/>
    </xf>
    <xf numFmtId="0" fontId="0" fillId="0" borderId="31" xfId="0" applyBorder="1" applyAlignment="1">
      <alignment vertical="top" wrapText="1"/>
    </xf>
    <xf numFmtId="0" fontId="61" fillId="0" borderId="21" xfId="0" applyFont="1" applyBorder="1" applyAlignment="1">
      <alignment vertical="top" wrapText="1"/>
    </xf>
    <xf numFmtId="0" fontId="61" fillId="0" borderId="31" xfId="0" applyFont="1" applyBorder="1" applyAlignment="1">
      <alignment vertical="top" wrapText="1"/>
    </xf>
    <xf numFmtId="0" fontId="11" fillId="0" borderId="0" xfId="0" applyFont="1" applyAlignment="1">
      <alignment horizontal="center" vertical="top"/>
    </xf>
    <xf numFmtId="0" fontId="6" fillId="0" borderId="31" xfId="0" applyFont="1" applyBorder="1" applyAlignment="1">
      <alignment vertical="top" wrapText="1"/>
    </xf>
    <xf numFmtId="0" fontId="0" fillId="0" borderId="16" xfId="0" applyBorder="1" applyAlignment="1">
      <alignment vertical="top"/>
    </xf>
    <xf numFmtId="0" fontId="0" fillId="0" borderId="17" xfId="0" applyBorder="1" applyAlignment="1">
      <alignment vertical="top"/>
    </xf>
    <xf numFmtId="0" fontId="6" fillId="0" borderId="0" xfId="1" applyFont="1" applyAlignment="1" applyProtection="1"/>
    <xf numFmtId="0" fontId="6" fillId="0" borderId="0" xfId="0" applyFont="1" applyAlignment="1"/>
    <xf numFmtId="0" fontId="0" fillId="0" borderId="10" xfId="0" applyBorder="1" applyAlignment="1">
      <alignment vertical="top"/>
    </xf>
    <xf numFmtId="0" fontId="0" fillId="0" borderId="11" xfId="0" applyBorder="1" applyAlignment="1">
      <alignment vertical="top"/>
    </xf>
    <xf numFmtId="0" fontId="33" fillId="0" borderId="0" xfId="0" applyFont="1" applyAlignment="1">
      <alignment horizontal="center" vertical="top"/>
    </xf>
    <xf numFmtId="0" fontId="6" fillId="0" borderId="3" xfId="0" applyFont="1" applyBorder="1" applyAlignment="1">
      <alignment horizontal="left" vertical="center" wrapText="1"/>
    </xf>
    <xf numFmtId="0" fontId="6" fillId="0" borderId="13" xfId="0" applyFont="1" applyBorder="1" applyAlignment="1">
      <alignment vertical="top"/>
    </xf>
    <xf numFmtId="0" fontId="6" fillId="0" borderId="14" xfId="0" applyFont="1" applyBorder="1" applyAlignment="1">
      <alignment vertical="top" wrapText="1"/>
    </xf>
    <xf numFmtId="0" fontId="6" fillId="0" borderId="14" xfId="0" applyFont="1" applyBorder="1" applyAlignment="1">
      <alignment vertical="top"/>
    </xf>
    <xf numFmtId="49" fontId="6" fillId="0" borderId="0" xfId="0" applyNumberFormat="1" applyFont="1" applyFill="1" applyAlignment="1">
      <alignment horizontal="left" vertical="top"/>
    </xf>
    <xf numFmtId="0" fontId="0" fillId="0" borderId="0" xfId="0" applyAlignment="1">
      <alignment horizontal="center" vertical="center" wrapText="1"/>
    </xf>
    <xf numFmtId="14" fontId="3" fillId="0" borderId="0" xfId="1" applyNumberFormat="1" applyAlignment="1" applyProtection="1">
      <alignment horizontal="left"/>
    </xf>
    <xf numFmtId="0" fontId="45" fillId="0" borderId="0" xfId="0" applyFont="1" applyAlignment="1">
      <alignment horizontal="left" vertical="center" wrapText="1"/>
    </xf>
    <xf numFmtId="0" fontId="35" fillId="0" borderId="0" xfId="0" applyFont="1" applyAlignment="1">
      <alignment horizontal="left" vertical="center" wrapText="1"/>
    </xf>
    <xf numFmtId="0" fontId="4" fillId="3" borderId="0" xfId="0" applyFont="1" applyFill="1" applyAlignment="1">
      <alignment horizontal="center" vertical="center"/>
    </xf>
    <xf numFmtId="0" fontId="6" fillId="0" borderId="0" xfId="0" applyFont="1" applyFill="1" applyAlignment="1">
      <alignment horizontal="left" vertical="center" wrapText="1"/>
    </xf>
    <xf numFmtId="0" fontId="38" fillId="0" borderId="0" xfId="0" applyFont="1" applyAlignment="1">
      <alignment horizontal="center" vertical="top"/>
    </xf>
    <xf numFmtId="0" fontId="64" fillId="0" borderId="0" xfId="0" applyFont="1" applyAlignment="1">
      <alignment horizontal="center" vertical="top"/>
    </xf>
    <xf numFmtId="0" fontId="6" fillId="0" borderId="22" xfId="0" applyFont="1" applyBorder="1" applyAlignment="1">
      <alignment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2" fillId="0" borderId="13" xfId="0" applyFont="1" applyBorder="1" applyAlignment="1">
      <alignment vertical="top" wrapText="1"/>
    </xf>
    <xf numFmtId="0" fontId="37" fillId="0" borderId="14" xfId="0" applyFont="1" applyBorder="1" applyAlignment="1">
      <alignment vertical="top" wrapText="1"/>
    </xf>
    <xf numFmtId="49" fontId="3" fillId="0" borderId="0" xfId="1" applyNumberFormat="1" applyAlignment="1" applyProtection="1"/>
    <xf numFmtId="0" fontId="16" fillId="0" borderId="0" xfId="0" applyFont="1" applyAlignment="1">
      <alignment horizontal="center" vertical="top"/>
    </xf>
    <xf numFmtId="49" fontId="0" fillId="0" borderId="0" xfId="0" applyNumberFormat="1" applyAlignment="1">
      <alignment horizontal="left" vertical="top" wrapText="1"/>
    </xf>
    <xf numFmtId="49" fontId="1" fillId="0" borderId="0" xfId="1" applyNumberFormat="1" applyFont="1" applyAlignment="1" applyProtection="1"/>
    <xf numFmtId="49" fontId="0" fillId="0" borderId="16" xfId="0" applyNumberFormat="1" applyBorder="1" applyAlignment="1">
      <alignment vertical="top"/>
    </xf>
    <xf numFmtId="49" fontId="6" fillId="0" borderId="22" xfId="0" applyNumberFormat="1" applyFont="1" applyBorder="1" applyAlignment="1">
      <alignment vertical="top" wrapText="1"/>
    </xf>
    <xf numFmtId="49" fontId="0" fillId="0" borderId="35" xfId="0" applyNumberFormat="1" applyBorder="1" applyAlignment="1">
      <alignment vertical="top" wrapText="1"/>
    </xf>
    <xf numFmtId="49" fontId="0" fillId="0" borderId="36" xfId="0" applyNumberForma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49" fontId="6" fillId="0" borderId="21" xfId="0" applyNumberFormat="1" applyFont="1" applyBorder="1" applyAlignment="1">
      <alignment horizontal="left" vertical="top" wrapText="1"/>
    </xf>
    <xf numFmtId="0" fontId="70" fillId="0" borderId="13" xfId="0" applyFont="1" applyBorder="1" applyAlignment="1">
      <alignment vertical="top" wrapText="1"/>
    </xf>
    <xf numFmtId="0" fontId="70" fillId="0" borderId="14" xfId="0" applyFont="1" applyBorder="1" applyAlignment="1">
      <alignment vertical="top" wrapText="1"/>
    </xf>
    <xf numFmtId="0" fontId="70" fillId="0" borderId="21" xfId="0" applyFont="1" applyBorder="1" applyAlignment="1">
      <alignment vertical="top" wrapText="1"/>
    </xf>
    <xf numFmtId="0" fontId="70" fillId="0" borderId="31" xfId="0" applyFont="1" applyBorder="1" applyAlignment="1">
      <alignment vertical="top" wrapText="1"/>
    </xf>
    <xf numFmtId="0" fontId="2" fillId="0" borderId="0" xfId="0" applyNumberFormat="1" applyFont="1" applyAlignment="1">
      <alignment horizontal="left" vertical="top" wrapText="1"/>
    </xf>
    <xf numFmtId="0" fontId="65" fillId="0" borderId="0" xfId="0" applyFont="1" applyAlignment="1">
      <alignment horizontal="center" vertical="top"/>
    </xf>
    <xf numFmtId="0" fontId="6" fillId="0" borderId="20" xfId="0" applyFont="1" applyBorder="1" applyAlignment="1">
      <alignment vertical="top" wrapText="1"/>
    </xf>
    <xf numFmtId="0" fontId="6" fillId="0" borderId="42" xfId="0" applyFont="1" applyBorder="1" applyAlignment="1">
      <alignment vertical="top" wrapText="1"/>
    </xf>
    <xf numFmtId="0" fontId="73" fillId="0" borderId="0" xfId="0" applyFont="1" applyAlignment="1">
      <alignment horizontal="center" vertical="top"/>
    </xf>
    <xf numFmtId="0" fontId="6" fillId="0" borderId="17" xfId="0" applyFont="1" applyBorder="1" applyAlignment="1">
      <alignment vertical="top" wrapText="1"/>
    </xf>
    <xf numFmtId="0" fontId="62" fillId="0" borderId="13" xfId="0" applyFont="1" applyBorder="1" applyAlignment="1">
      <alignment vertical="top" wrapText="1"/>
    </xf>
    <xf numFmtId="0" fontId="62" fillId="0" borderId="14" xfId="0" applyFont="1" applyBorder="1" applyAlignment="1">
      <alignment vertical="top" wrapText="1"/>
    </xf>
    <xf numFmtId="0" fontId="54" fillId="0" borderId="0" xfId="0" applyFont="1" applyAlignment="1">
      <alignment horizontal="center" vertical="top"/>
    </xf>
    <xf numFmtId="49" fontId="6" fillId="0" borderId="21" xfId="0" applyNumberFormat="1" applyFont="1" applyBorder="1" applyAlignment="1">
      <alignment vertical="top"/>
    </xf>
    <xf numFmtId="49" fontId="6" fillId="0" borderId="33" xfId="0" applyNumberFormat="1" applyFont="1" applyBorder="1" applyAlignment="1">
      <alignment vertical="top"/>
    </xf>
    <xf numFmtId="49" fontId="6" fillId="0" borderId="34" xfId="0" applyNumberFormat="1" applyFont="1" applyBorder="1" applyAlignment="1">
      <alignment vertical="top"/>
    </xf>
    <xf numFmtId="0" fontId="6" fillId="0" borderId="21" xfId="0" applyFont="1" applyBorder="1" applyAlignment="1">
      <alignment horizontal="left" vertical="top" wrapText="1"/>
    </xf>
    <xf numFmtId="0" fontId="0" fillId="0" borderId="31" xfId="0" applyBorder="1" applyAlignment="1">
      <alignment horizontal="left" vertical="top" wrapText="1"/>
    </xf>
    <xf numFmtId="0" fontId="6" fillId="0" borderId="31" xfId="0" applyFont="1" applyBorder="1" applyAlignment="1">
      <alignment horizontal="left" vertical="top" wrapText="1"/>
    </xf>
    <xf numFmtId="0" fontId="0" fillId="0" borderId="21" xfId="0" applyBorder="1" applyAlignment="1">
      <alignment vertical="top" wrapText="1"/>
    </xf>
    <xf numFmtId="0" fontId="2" fillId="0" borderId="0" xfId="0" applyFont="1" applyFill="1" applyAlignment="1">
      <alignment horizontal="center" vertical="center"/>
    </xf>
    <xf numFmtId="0" fontId="58" fillId="0" borderId="0" xfId="0" applyFont="1" applyAlignment="1">
      <alignment horizontal="center" vertical="top"/>
    </xf>
    <xf numFmtId="49" fontId="2" fillId="0" borderId="0" xfId="0" applyNumberFormat="1" applyFont="1" applyAlignment="1">
      <alignment horizontal="left" vertical="top" wrapText="1"/>
    </xf>
    <xf numFmtId="0" fontId="2" fillId="0" borderId="0" xfId="0" applyFont="1" applyAlignment="1">
      <alignment horizontal="left" vertical="top" wrapText="1"/>
    </xf>
    <xf numFmtId="49" fontId="4" fillId="0" borderId="0" xfId="0" applyNumberFormat="1" applyFont="1" applyFill="1" applyAlignment="1">
      <alignment horizontal="left" vertical="top"/>
    </xf>
    <xf numFmtId="0" fontId="0" fillId="0" borderId="16" xfId="0" applyFill="1" applyBorder="1" applyAlignment="1">
      <alignment vertical="top"/>
    </xf>
    <xf numFmtId="0" fontId="0" fillId="0" borderId="17"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21" xfId="0" applyFill="1" applyBorder="1" applyAlignment="1">
      <alignment vertical="top"/>
    </xf>
    <xf numFmtId="0" fontId="0" fillId="0" borderId="31" xfId="0" applyFill="1" applyBorder="1" applyAlignment="1">
      <alignment vertical="top"/>
    </xf>
    <xf numFmtId="0" fontId="62" fillId="0" borderId="21" xfId="0" applyFont="1" applyFill="1" applyBorder="1" applyAlignment="1">
      <alignment vertical="top"/>
    </xf>
    <xf numFmtId="0" fontId="62" fillId="0" borderId="31" xfId="0" applyFont="1" applyFill="1" applyBorder="1" applyAlignment="1">
      <alignment vertical="top"/>
    </xf>
    <xf numFmtId="0" fontId="3" fillId="0" borderId="13" xfId="1" applyFill="1" applyBorder="1" applyAlignment="1" applyProtection="1">
      <alignment vertical="top"/>
    </xf>
    <xf numFmtId="0" fontId="3" fillId="0" borderId="14" xfId="1" applyFill="1" applyBorder="1" applyAlignment="1" applyProtection="1">
      <alignment vertical="top"/>
    </xf>
    <xf numFmtId="0" fontId="1" fillId="0" borderId="0" xfId="0" applyFont="1" applyAlignment="1">
      <alignment horizontal="left" vertical="top" wrapText="1"/>
    </xf>
    <xf numFmtId="0" fontId="0" fillId="0" borderId="10" xfId="0" applyFill="1" applyBorder="1" applyAlignment="1">
      <alignment vertical="top"/>
    </xf>
    <xf numFmtId="0" fontId="0" fillId="0" borderId="11" xfId="0" applyFill="1" applyBorder="1" applyAlignment="1">
      <alignment vertical="top"/>
    </xf>
    <xf numFmtId="49" fontId="28" fillId="0" borderId="0" xfId="0" applyNumberFormat="1" applyFont="1" applyAlignment="1">
      <alignment horizontal="left" vertical="center" wrapText="1"/>
    </xf>
    <xf numFmtId="49" fontId="53" fillId="0" borderId="0" xfId="0" applyNumberFormat="1" applyFont="1" applyAlignment="1">
      <alignment horizontal="left" vertical="center" wrapText="1"/>
    </xf>
    <xf numFmtId="0" fontId="0" fillId="0" borderId="10" xfId="0" applyFill="1" applyBorder="1" applyAlignment="1">
      <alignment vertical="top" wrapText="1"/>
    </xf>
    <xf numFmtId="0" fontId="0" fillId="0" borderId="11" xfId="0" applyFill="1" applyBorder="1" applyAlignment="1">
      <alignment vertical="top" wrapText="1"/>
    </xf>
    <xf numFmtId="0" fontId="13" fillId="0" borderId="0" xfId="0" applyFont="1" applyAlignment="1">
      <alignment horizontal="center" vertical="top"/>
    </xf>
    <xf numFmtId="49" fontId="6" fillId="0" borderId="0" xfId="0" applyNumberFormat="1" applyFont="1" applyAlignment="1">
      <alignment vertical="top" wrapText="1"/>
    </xf>
    <xf numFmtId="49" fontId="0" fillId="0" borderId="13" xfId="0" applyNumberFormat="1" applyBorder="1" applyAlignment="1">
      <alignment vertical="top"/>
    </xf>
    <xf numFmtId="49" fontId="0" fillId="0" borderId="14" xfId="0" applyNumberFormat="1" applyBorder="1" applyAlignment="1">
      <alignment vertical="top"/>
    </xf>
    <xf numFmtId="49" fontId="0" fillId="0" borderId="13" xfId="0" applyNumberFormat="1" applyBorder="1" applyAlignment="1">
      <alignment vertical="top" wrapText="1"/>
    </xf>
    <xf numFmtId="49" fontId="0" fillId="0" borderId="14" xfId="0" applyNumberFormat="1" applyBorder="1" applyAlignment="1">
      <alignment vertical="top" wrapText="1"/>
    </xf>
    <xf numFmtId="49" fontId="0" fillId="0" borderId="10" xfId="0" applyNumberFormat="1" applyBorder="1" applyAlignment="1">
      <alignment vertical="top"/>
    </xf>
    <xf numFmtId="49" fontId="0" fillId="0" borderId="11" xfId="0" applyNumberFormat="1" applyBorder="1" applyAlignment="1">
      <alignment vertical="top"/>
    </xf>
    <xf numFmtId="49" fontId="37" fillId="0" borderId="13" xfId="0" applyNumberFormat="1" applyFont="1" applyBorder="1" applyAlignment="1">
      <alignment vertical="top" wrapText="1"/>
    </xf>
    <xf numFmtId="49" fontId="37" fillId="0" borderId="14" xfId="0" applyNumberFormat="1" applyFont="1" applyBorder="1" applyAlignment="1">
      <alignment vertical="top" wrapText="1"/>
    </xf>
    <xf numFmtId="164" fontId="2" fillId="0" borderId="0" xfId="0" applyNumberFormat="1" applyFont="1" applyAlignment="1">
      <alignment horizontal="center" vertical="center"/>
    </xf>
    <xf numFmtId="0" fontId="20" fillId="0" borderId="0" xfId="0" applyFont="1" applyAlignment="1">
      <alignment horizontal="center" vertical="top"/>
    </xf>
    <xf numFmtId="0" fontId="0" fillId="0" borderId="26" xfId="0" applyBorder="1" applyAlignment="1">
      <alignment horizontal="left" vertical="top" wrapText="1"/>
    </xf>
    <xf numFmtId="49" fontId="48" fillId="0" borderId="0" xfId="0" applyNumberFormat="1" applyFont="1" applyAlignment="1">
      <alignment horizontal="left" vertical="center" wrapText="1"/>
    </xf>
    <xf numFmtId="0" fontId="38" fillId="0" borderId="0" xfId="0" applyFont="1" applyAlignment="1">
      <alignment horizontal="center"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56" fillId="0" borderId="21" xfId="0" applyFont="1" applyBorder="1" applyAlignment="1">
      <alignment vertical="top" wrapText="1"/>
    </xf>
    <xf numFmtId="0" fontId="56" fillId="0" borderId="31" xfId="0" applyFont="1" applyBorder="1" applyAlignment="1">
      <alignment vertical="top" wrapText="1"/>
    </xf>
    <xf numFmtId="0" fontId="55" fillId="0" borderId="0" xfId="0" applyFont="1" applyAlignment="1">
      <alignment horizontal="center" vertical="top"/>
    </xf>
    <xf numFmtId="49" fontId="4" fillId="0" borderId="0" xfId="0" applyNumberFormat="1" applyFont="1" applyFill="1" applyBorder="1" applyAlignment="1">
      <alignment horizontal="left" vertical="center"/>
    </xf>
    <xf numFmtId="0" fontId="0" fillId="0" borderId="0" xfId="0" applyBorder="1" applyAlignment="1">
      <alignment horizontal="left" vertical="top" wrapText="1"/>
    </xf>
    <xf numFmtId="49" fontId="3" fillId="0" borderId="0" xfId="1" applyNumberFormat="1" applyFont="1" applyAlignment="1" applyProtection="1"/>
    <xf numFmtId="0" fontId="43" fillId="0" borderId="0" xfId="0" applyFont="1" applyAlignment="1">
      <alignment horizontal="center" vertical="top"/>
    </xf>
    <xf numFmtId="0" fontId="26" fillId="0" borderId="0" xfId="0" applyFont="1" applyAlignment="1">
      <alignment horizontal="center" vertical="top"/>
    </xf>
    <xf numFmtId="49" fontId="2" fillId="0" borderId="16" xfId="0" applyNumberFormat="1" applyFont="1" applyBorder="1" applyAlignment="1">
      <alignment horizontal="left" vertical="top"/>
    </xf>
    <xf numFmtId="0" fontId="6" fillId="0" borderId="16" xfId="0" applyFont="1" applyBorder="1" applyAlignment="1">
      <alignment vertical="top"/>
    </xf>
    <xf numFmtId="0" fontId="6" fillId="0" borderId="21" xfId="0" applyFont="1" applyBorder="1"/>
    <xf numFmtId="0" fontId="6" fillId="0" borderId="13" xfId="0" applyFont="1" applyBorder="1"/>
    <xf numFmtId="0" fontId="6" fillId="0" borderId="10" xfId="0" applyFont="1" applyBorder="1"/>
    <xf numFmtId="0" fontId="6" fillId="0" borderId="0" xfId="0" applyFont="1" applyFill="1" applyAlignment="1">
      <alignment horizontal="left" vertical="top"/>
    </xf>
    <xf numFmtId="0" fontId="2" fillId="0" borderId="0" xfId="0" applyFont="1" applyFill="1" applyAlignment="1">
      <alignment horizontal="left" vertical="center"/>
    </xf>
    <xf numFmtId="0" fontId="17" fillId="0" borderId="0" xfId="0" applyFont="1" applyAlignment="1">
      <alignment horizontal="center" vertical="top"/>
    </xf>
    <xf numFmtId="0" fontId="0" fillId="0" borderId="32" xfId="0" applyBorder="1" applyAlignment="1">
      <alignment horizontal="center"/>
    </xf>
    <xf numFmtId="0" fontId="62" fillId="0" borderId="13" xfId="0" applyFont="1" applyBorder="1" applyAlignment="1">
      <alignment vertical="top"/>
    </xf>
    <xf numFmtId="0" fontId="62" fillId="0" borderId="14" xfId="0" applyFont="1" applyBorder="1" applyAlignment="1">
      <alignment vertical="top"/>
    </xf>
    <xf numFmtId="0" fontId="69" fillId="0" borderId="0" xfId="0" applyFont="1" applyAlignment="1">
      <alignment horizontal="center" vertical="top"/>
    </xf>
    <xf numFmtId="0" fontId="6" fillId="0" borderId="22" xfId="0" applyFont="1"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3" xfId="0" applyBorder="1" applyAlignment="1">
      <alignment horizontal="left" vertical="top" wrapText="1"/>
    </xf>
    <xf numFmtId="0" fontId="24" fillId="0" borderId="0" xfId="0" applyFont="1" applyAlignment="1">
      <alignment horizontal="center" vertical="top"/>
    </xf>
    <xf numFmtId="0" fontId="13" fillId="0" borderId="13" xfId="0" applyFont="1" applyBorder="1" applyAlignment="1">
      <alignment vertical="top" wrapText="1"/>
    </xf>
    <xf numFmtId="0" fontId="13" fillId="0" borderId="14" xfId="0" applyFont="1" applyBorder="1" applyAlignment="1">
      <alignment vertical="top" wrapText="1"/>
    </xf>
    <xf numFmtId="0" fontId="1" fillId="0" borderId="14"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4" fillId="2" borderId="29" xfId="0" applyFont="1" applyFill="1" applyBorder="1" applyAlignment="1">
      <alignment horizontal="center"/>
    </xf>
    <xf numFmtId="0" fontId="4" fillId="2" borderId="30" xfId="0" applyFont="1" applyFill="1" applyBorder="1" applyAlignment="1">
      <alignment horizontal="center"/>
    </xf>
    <xf numFmtId="0" fontId="0" fillId="0" borderId="25" xfId="0" applyBorder="1" applyAlignment="1">
      <alignment vertical="top" wrapText="1"/>
    </xf>
    <xf numFmtId="0" fontId="0" fillId="0" borderId="38" xfId="0" applyBorder="1" applyAlignment="1">
      <alignment vertical="top" wrapText="1"/>
    </xf>
    <xf numFmtId="49" fontId="1" fillId="0" borderId="0" xfId="0" applyNumberFormat="1" applyFont="1" applyAlignment="1">
      <alignment horizontal="left" vertical="top" wrapText="1"/>
    </xf>
    <xf numFmtId="0" fontId="1" fillId="0" borderId="10" xfId="0" applyFont="1" applyBorder="1" applyAlignment="1">
      <alignment vertical="top" wrapText="1"/>
    </xf>
    <xf numFmtId="0" fontId="6" fillId="0" borderId="37" xfId="0" applyFont="1" applyBorder="1" applyAlignment="1">
      <alignment horizontal="center" vertical="top" wrapText="1"/>
    </xf>
    <xf numFmtId="0" fontId="6" fillId="0" borderId="33" xfId="0" applyFont="1" applyBorder="1" applyAlignment="1">
      <alignment horizontal="center" vertical="top" wrapText="1"/>
    </xf>
    <xf numFmtId="0" fontId="6" fillId="0" borderId="31" xfId="0" applyFont="1" applyBorder="1" applyAlignment="1">
      <alignment horizontal="center" vertical="top" wrapText="1"/>
    </xf>
    <xf numFmtId="0" fontId="36" fillId="0" borderId="0" xfId="0" applyFont="1" applyAlignment="1">
      <alignment horizontal="center" vertical="top"/>
    </xf>
    <xf numFmtId="0" fontId="4" fillId="0" borderId="0" xfId="0" applyFont="1" applyFill="1" applyAlignment="1">
      <alignment horizontal="center" vertical="center"/>
    </xf>
    <xf numFmtId="49" fontId="35" fillId="0" borderId="0" xfId="0" applyNumberFormat="1" applyFont="1" applyAlignment="1">
      <alignment horizontal="left" vertical="top" wrapText="1"/>
    </xf>
    <xf numFmtId="0" fontId="11" fillId="0" borderId="0" xfId="0" applyFont="1" applyAlignment="1">
      <alignment horizontal="center"/>
    </xf>
    <xf numFmtId="0" fontId="34" fillId="0" borderId="0" xfId="0" applyFont="1" applyAlignment="1">
      <alignment horizontal="left" vertical="top" wrapText="1"/>
    </xf>
    <xf numFmtId="0" fontId="10" fillId="0" borderId="0" xfId="0" applyFont="1"/>
    <xf numFmtId="0" fontId="10" fillId="0" borderId="0" xfId="0" applyFont="1" applyFill="1" applyBorder="1" applyAlignment="1">
      <alignment vertical="top"/>
    </xf>
    <xf numFmtId="0" fontId="2" fillId="0" borderId="32" xfId="0" applyFont="1" applyBorder="1" applyAlignment="1">
      <alignment horizontal="center"/>
    </xf>
    <xf numFmtId="0" fontId="64" fillId="0" borderId="0" xfId="0" applyFont="1" applyAlignment="1">
      <alignment horizontal="center"/>
    </xf>
    <xf numFmtId="0" fontId="6" fillId="0" borderId="21" xfId="0" applyFont="1" applyBorder="1" applyAlignment="1">
      <alignment vertical="top"/>
    </xf>
    <xf numFmtId="0" fontId="6" fillId="0" borderId="31" xfId="0" applyFont="1" applyBorder="1" applyAlignment="1">
      <alignment vertical="top"/>
    </xf>
    <xf numFmtId="0" fontId="6" fillId="0" borderId="33" xfId="0" applyFont="1" applyBorder="1" applyAlignment="1">
      <alignment vertical="top"/>
    </xf>
    <xf numFmtId="0" fontId="6" fillId="0" borderId="34" xfId="0" applyFont="1" applyBorder="1" applyAlignment="1">
      <alignment vertical="top"/>
    </xf>
    <xf numFmtId="0" fontId="0" fillId="0" borderId="33" xfId="0" applyBorder="1" applyAlignment="1">
      <alignment vertical="top"/>
    </xf>
    <xf numFmtId="0" fontId="0" fillId="0" borderId="34" xfId="0" applyBorder="1" applyAlignment="1">
      <alignment vertical="top"/>
    </xf>
    <xf numFmtId="0" fontId="12" fillId="0" borderId="0" xfId="0" applyFont="1" applyAlignment="1">
      <alignment horizontal="center"/>
    </xf>
    <xf numFmtId="0" fontId="0" fillId="0" borderId="13" xfId="0" applyBorder="1" applyAlignment="1">
      <alignment wrapText="1"/>
    </xf>
    <xf numFmtId="0" fontId="16" fillId="0" borderId="0" xfId="0" applyFont="1" applyAlignment="1">
      <alignment horizontal="center"/>
    </xf>
    <xf numFmtId="0" fontId="37" fillId="0" borderId="10" xfId="0" applyFont="1" applyBorder="1" applyAlignment="1">
      <alignment vertical="top" wrapText="1"/>
    </xf>
    <xf numFmtId="0" fontId="37" fillId="0" borderId="11" xfId="0" applyFont="1" applyBorder="1" applyAlignment="1">
      <alignment vertical="top" wrapText="1"/>
    </xf>
    <xf numFmtId="0" fontId="24" fillId="0" borderId="0" xfId="0" applyFont="1" applyAlignment="1">
      <alignment horizontal="center"/>
    </xf>
    <xf numFmtId="0" fontId="25" fillId="0" borderId="0" xfId="0" applyFont="1" applyAlignment="1">
      <alignment horizontal="center"/>
    </xf>
    <xf numFmtId="0" fontId="6" fillId="0" borderId="16" xfId="0" applyFont="1" applyBorder="1"/>
    <xf numFmtId="49" fontId="6" fillId="0" borderId="21" xfId="0" applyNumberFormat="1" applyFont="1" applyBorder="1" applyAlignment="1">
      <alignment horizontal="left" vertical="center"/>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49" fontId="0" fillId="0" borderId="16" xfId="0" applyNumberFormat="1" applyBorder="1" applyAlignment="1">
      <alignment vertical="top" wrapText="1"/>
    </xf>
    <xf numFmtId="49" fontId="0" fillId="0" borderId="17" xfId="0" applyNumberFormat="1" applyBorder="1" applyAlignment="1">
      <alignment vertical="top" wrapText="1"/>
    </xf>
    <xf numFmtId="49" fontId="62" fillId="0" borderId="21" xfId="0" applyNumberFormat="1" applyFont="1" applyBorder="1" applyAlignment="1">
      <alignment vertical="top" wrapText="1"/>
    </xf>
    <xf numFmtId="49" fontId="62" fillId="0" borderId="31" xfId="0" applyNumberFormat="1" applyFont="1" applyBorder="1" applyAlignment="1">
      <alignment vertical="top" wrapText="1"/>
    </xf>
    <xf numFmtId="49" fontId="0" fillId="0" borderId="21" xfId="0" applyNumberFormat="1" applyBorder="1" applyAlignment="1">
      <alignment vertical="top" wrapText="1"/>
    </xf>
    <xf numFmtId="49" fontId="0" fillId="0" borderId="31" xfId="0" applyNumberFormat="1" applyBorder="1" applyAlignment="1">
      <alignment vertical="top" wrapText="1"/>
    </xf>
    <xf numFmtId="49" fontId="0" fillId="0" borderId="10" xfId="0" applyNumberFormat="1" applyBorder="1" applyAlignment="1">
      <alignment vertical="top" wrapText="1"/>
    </xf>
    <xf numFmtId="49" fontId="0" fillId="0" borderId="11" xfId="0" applyNumberFormat="1" applyBorder="1" applyAlignment="1">
      <alignment vertical="top" wrapText="1"/>
    </xf>
    <xf numFmtId="49" fontId="6" fillId="0" borderId="13" xfId="0" applyNumberFormat="1" applyFont="1" applyBorder="1" applyAlignment="1">
      <alignment vertical="top" wrapText="1"/>
    </xf>
    <xf numFmtId="49" fontId="6" fillId="0" borderId="26" xfId="0" applyNumberFormat="1" applyFont="1" applyBorder="1" applyAlignment="1">
      <alignment horizontal="left" vertical="top" wrapText="1"/>
    </xf>
    <xf numFmtId="49" fontId="0" fillId="0" borderId="13"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17"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0" fontId="37" fillId="0" borderId="13" xfId="0" applyFont="1" applyBorder="1" applyAlignment="1">
      <alignment vertical="top"/>
    </xf>
    <xf numFmtId="0" fontId="6" fillId="0" borderId="39" xfId="0" applyFont="1" applyBorder="1" applyAlignment="1">
      <alignment vertical="top" wrapText="1"/>
    </xf>
    <xf numFmtId="0" fontId="39" fillId="0" borderId="0" xfId="0" applyFont="1" applyAlignment="1">
      <alignment horizontal="center" vertical="top"/>
    </xf>
    <xf numFmtId="0" fontId="2" fillId="0" borderId="13" xfId="0" applyFont="1" applyBorder="1" applyAlignment="1">
      <alignment vertical="top"/>
    </xf>
    <xf numFmtId="49" fontId="2" fillId="0" borderId="13" xfId="0" applyNumberFormat="1" applyFont="1" applyBorder="1" applyAlignment="1">
      <alignment vertical="top"/>
    </xf>
    <xf numFmtId="49" fontId="2" fillId="0" borderId="14" xfId="0" applyNumberFormat="1" applyFont="1" applyBorder="1" applyAlignment="1">
      <alignment vertical="top"/>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2" borderId="29" xfId="0" applyFont="1" applyFill="1" applyBorder="1" applyAlignment="1">
      <alignment horizontal="center" wrapText="1"/>
    </xf>
    <xf numFmtId="0" fontId="4" fillId="2" borderId="30" xfId="0" applyFont="1" applyFill="1" applyBorder="1" applyAlignment="1">
      <alignment horizontal="center" wrapText="1"/>
    </xf>
    <xf numFmtId="0" fontId="2" fillId="0" borderId="16" xfId="0" applyFont="1" applyBorder="1" applyAlignment="1">
      <alignment vertical="top"/>
    </xf>
    <xf numFmtId="0" fontId="2" fillId="0" borderId="14" xfId="0" applyFont="1" applyBorder="1" applyAlignment="1">
      <alignment vertical="top"/>
    </xf>
    <xf numFmtId="0" fontId="2" fillId="0" borderId="13" xfId="0" applyFont="1" applyFill="1" applyBorder="1" applyAlignment="1">
      <alignment horizontal="left" wrapText="1"/>
    </xf>
    <xf numFmtId="0" fontId="6" fillId="0" borderId="14" xfId="0" applyFont="1" applyFill="1" applyBorder="1" applyAlignment="1">
      <alignment horizontal="left" wrapText="1"/>
    </xf>
    <xf numFmtId="0" fontId="6" fillId="0" borderId="13" xfId="0" applyFont="1" applyFill="1" applyBorder="1"/>
    <xf numFmtId="0" fontId="2" fillId="0" borderId="13" xfId="0" applyFont="1" applyFill="1" applyBorder="1"/>
    <xf numFmtId="0" fontId="6" fillId="0" borderId="14" xfId="0" applyFont="1" applyFill="1" applyBorder="1"/>
    <xf numFmtId="0" fontId="6" fillId="0" borderId="13" xfId="0" applyFont="1" applyFill="1" applyBorder="1" applyAlignment="1">
      <alignment horizontal="left" vertical="top"/>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80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jeffco.us/openspace/openspace_T56_R19.htm" TargetMode="External"/><Relationship Id="rId1" Type="http://schemas.openxmlformats.org/officeDocument/2006/relationships/hyperlink" Target="http://jeffco.us/openspace/openspace_T56_R1.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douglas.co.us/dcoutdoors/trails/regional-trails/cherry-creek-regional-trai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jeffco.us/openspace/openspace_T56_R19.htm" TargetMode="External"/><Relationship Id="rId1" Type="http://schemas.openxmlformats.org/officeDocument/2006/relationships/hyperlink" Target="http://jeffco.us/openspace/openspace_T56_R1.ht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jeffco.us/openspace/openspace_T56_R12.htm" TargetMode="External"/><Relationship Id="rId1" Type="http://schemas.openxmlformats.org/officeDocument/2006/relationships/hyperlink" Target="http://jeffco.us/openspace/openspace_T56_R1.htm"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douglas.co.us/parksandtrails/East_West_Regional_Trail.html" TargetMode="External"/><Relationship Id="rId1" Type="http://schemas.openxmlformats.org/officeDocument/2006/relationships/hyperlink" Target="http://www.douglas.co.us/parksandtrails/East_West_Regional_Trail.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jeffco.us/openspace/openspace_T56_R19.htm" TargetMode="External"/><Relationship Id="rId1" Type="http://schemas.openxmlformats.org/officeDocument/2006/relationships/hyperlink" Target="http://jeffco.us/openspace/openspace_T56_R1.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co.arapahoe.co.us/Departments/PW/ParksRec/ccep.asp"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crgov.com/Facilities/Facility/Details/Hidden-Mesa-Open-Space-3"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co.douglas.co.us/publicworks/parksandtrails/High_Line_Open_Space_Trail.html"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jeffco.us/parks/parks-and-trails/lair-o-the-bear-park/"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hyperlink" Target="http://mapshare.delorme.com/Consumer/V.aspx?p=lp2t1dnc" TargetMode="External"/><Relationship Id="rId2" Type="http://schemas.openxmlformats.org/officeDocument/2006/relationships/hyperlink" Target="http://jeffco.us/openspace/openspace_T56_R16.htm" TargetMode="External"/><Relationship Id="rId1" Type="http://schemas.openxmlformats.org/officeDocument/2006/relationships/hyperlink" Target="http://jeffco.us/openspace/openspace_T56_R1.htm" TargetMode="External"/><Relationship Id="rId4"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parks.state.co.us/Parks/Chatfield/Pages/ChatfieldHome.aspx"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jeffco.us/openspace/openspace_T56_R1.htm" TargetMode="External"/><Relationship Id="rId1" Type="http://schemas.openxmlformats.org/officeDocument/2006/relationships/hyperlink" Target="http://jeffco.us/openspace/openspace_T56_R1.htm"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co.jefferson.co.us/openspace/openspace_T56_R25.htm"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jeffco.us/openspace/openspace_T56_R19.htm" TargetMode="External"/><Relationship Id="rId1" Type="http://schemas.openxmlformats.org/officeDocument/2006/relationships/hyperlink" Target="http://jeffco.us/openspace/openspace_T56_R1.htm" TargetMode="Externa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www.douglas.co.us/dcoutdoors/trails/regional-trails/bluffs-regional-park-trail/" TargetMode="External"/><Relationship Id="rId1" Type="http://schemas.openxmlformats.org/officeDocument/2006/relationships/hyperlink" Target="http://www.douglas.co.us/parksandtrails/Bluffs_Regional_Trail.html" TargetMode="Externa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www.rtd-denver.com/AlphabeticalList.shtml"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pageSetUpPr fitToPage="1"/>
  </sheetPr>
  <dimension ref="A1:J86"/>
  <sheetViews>
    <sheetView tabSelected="1" topLeftCell="A11" zoomScaleNormal="100" workbookViewId="0">
      <selection activeCell="G30" sqref="G30"/>
    </sheetView>
  </sheetViews>
  <sheetFormatPr defaultRowHeight="12.75" x14ac:dyDescent="0.2"/>
  <cols>
    <col min="1" max="1" width="30.28515625" customWidth="1"/>
    <col min="2" max="2" width="7.28515625" bestFit="1" customWidth="1"/>
    <col min="3" max="3" width="8.28515625" bestFit="1" customWidth="1"/>
    <col min="4" max="4" width="9.5703125" style="175" bestFit="1" customWidth="1"/>
    <col min="5" max="5" width="6.5703125" bestFit="1" customWidth="1"/>
    <col min="6" max="6" width="7" bestFit="1" customWidth="1"/>
    <col min="7" max="7" width="35.28515625" customWidth="1"/>
    <col min="8" max="8" width="4" bestFit="1" customWidth="1"/>
    <col min="9" max="9" width="7" bestFit="1" customWidth="1"/>
    <col min="10" max="10" width="10.140625" style="457" bestFit="1" customWidth="1"/>
  </cols>
  <sheetData>
    <row r="1" spans="1:10" s="191" customFormat="1" ht="39" thickBot="1" x14ac:dyDescent="0.25">
      <c r="A1" s="455" t="s">
        <v>300</v>
      </c>
      <c r="B1" s="456" t="s">
        <v>1603</v>
      </c>
      <c r="C1" s="456" t="s">
        <v>4817</v>
      </c>
      <c r="D1" s="456" t="s">
        <v>4500</v>
      </c>
      <c r="E1" s="456" t="s">
        <v>4499</v>
      </c>
      <c r="F1" s="456" t="s">
        <v>3526</v>
      </c>
      <c r="G1" s="455" t="s">
        <v>5373</v>
      </c>
      <c r="H1" s="455" t="s">
        <v>6777</v>
      </c>
      <c r="I1" s="455" t="s">
        <v>3258</v>
      </c>
      <c r="J1" s="458"/>
    </row>
    <row r="2" spans="1:10" x14ac:dyDescent="0.2">
      <c r="A2" s="195" t="s">
        <v>1293</v>
      </c>
      <c r="B2" s="196">
        <f>AlamedaPkwy!C14</f>
        <v>9</v>
      </c>
      <c r="C2" s="197">
        <f>AlamedaPkwy!F17</f>
        <v>1073</v>
      </c>
      <c r="D2" s="198" t="str">
        <f>AlamedaPkwy!E20</f>
        <v>Rpwac</v>
      </c>
      <c r="E2" s="199">
        <f>AlamedaPkwy!H17</f>
        <v>3</v>
      </c>
      <c r="F2" s="199">
        <f>AlamedaPkwy!B7</f>
        <v>11</v>
      </c>
      <c r="G2" s="200"/>
      <c r="H2" s="451">
        <f>AlamedaPkwy!H20</f>
        <v>112</v>
      </c>
      <c r="I2" s="201" t="str">
        <f>AlamedaPkwy!B4</f>
        <v>APY</v>
      </c>
      <c r="J2" s="462">
        <f>AlamedaPkwy!E10</f>
        <v>39745</v>
      </c>
    </row>
    <row r="3" spans="1:10" x14ac:dyDescent="0.2">
      <c r="A3" s="202" t="s">
        <v>3074</v>
      </c>
      <c r="B3" s="203">
        <f>AuroraPwrCon!C10</f>
        <v>7.6</v>
      </c>
      <c r="C3" s="204">
        <f>AuroraPwrCon!F13</f>
        <v>605</v>
      </c>
      <c r="D3" s="205" t="str">
        <f>AuroraPwrCon!E16</f>
        <v>Rpc</v>
      </c>
      <c r="E3" s="206">
        <f>AuroraPwrCon!H13</f>
        <v>2</v>
      </c>
      <c r="F3" s="206">
        <f>AuroraPwrCon!B6</f>
        <v>15</v>
      </c>
      <c r="G3" s="207" t="str">
        <f>AuroraPwrCon!G4</f>
        <v>Powerline Tr, Converatory Tr</v>
      </c>
      <c r="H3" s="452">
        <f>AuroraPwrCon!H16</f>
        <v>99</v>
      </c>
      <c r="I3" s="208" t="str">
        <f>AuroraPwrCon!B4</f>
        <v>APC</v>
      </c>
      <c r="J3" s="462">
        <f>AuroraPwrCon!E7</f>
        <v>39619</v>
      </c>
    </row>
    <row r="4" spans="1:10" x14ac:dyDescent="0.2">
      <c r="A4" s="202" t="s">
        <v>5878</v>
      </c>
      <c r="B4" s="203">
        <f>AuroraRes!C10</f>
        <v>13</v>
      </c>
      <c r="C4" s="204">
        <f>AuroraRes!F14</f>
        <v>759</v>
      </c>
      <c r="D4" s="205" t="str">
        <f>AuroraRes!E18</f>
        <v>R*Fpcd</v>
      </c>
      <c r="E4" s="206">
        <f>AuroraRes!H14</f>
        <v>2</v>
      </c>
      <c r="F4" s="206">
        <f>AuroraRes!B6</f>
        <v>27</v>
      </c>
      <c r="G4" s="207"/>
      <c r="H4" s="452">
        <f>AuroraRes!H18</f>
        <v>100</v>
      </c>
      <c r="I4" s="209" t="str">
        <f>AuroraRes!B4</f>
        <v>AR</v>
      </c>
      <c r="J4" s="463" t="str">
        <f>AuroraRes!E7</f>
        <v>6/20/2008</v>
      </c>
    </row>
    <row r="5" spans="1:10" x14ac:dyDescent="0.2">
      <c r="A5" s="202" t="s">
        <v>6174</v>
      </c>
      <c r="B5" s="203">
        <f>BaldwinGulch!C13</f>
        <v>3.3</v>
      </c>
      <c r="C5" s="204">
        <f>BaldwinGulch!F16</f>
        <v>263</v>
      </c>
      <c r="D5" s="205" t="str">
        <f>BaldwinGulch!E19</f>
        <v>Rpc</v>
      </c>
      <c r="E5" s="206">
        <f>BaldwinGulch!H16</f>
        <v>2</v>
      </c>
      <c r="F5" s="206">
        <f>BaldwinGulch!B6</f>
        <v>9</v>
      </c>
      <c r="G5" s="207"/>
      <c r="H5" s="452">
        <f>BaldwinGulch!H19</f>
        <v>198</v>
      </c>
      <c r="I5" s="210" t="str">
        <f>BaldwinGulch!B4</f>
        <v>BWG</v>
      </c>
      <c r="J5" s="462">
        <f>BaldwinGulch!E9</f>
        <v>40650</v>
      </c>
    </row>
    <row r="6" spans="1:10" x14ac:dyDescent="0.2">
      <c r="A6" s="202" t="s">
        <v>3056</v>
      </c>
      <c r="B6" s="203">
        <f>BearCr!C15</f>
        <v>18.899999999999999</v>
      </c>
      <c r="C6" s="204">
        <f>BearCr!E18</f>
        <v>236</v>
      </c>
      <c r="D6" s="205" t="str">
        <f>BearCr!E21</f>
        <v>Rprac</v>
      </c>
      <c r="E6" s="206">
        <f>BearCr!H18</f>
        <v>2</v>
      </c>
      <c r="F6" s="206">
        <f>BearCr!B6</f>
        <v>29</v>
      </c>
      <c r="G6" s="207"/>
      <c r="H6" s="452"/>
      <c r="I6" s="211" t="str">
        <f>BearCr!B4</f>
        <v>BC</v>
      </c>
      <c r="J6" s="462"/>
    </row>
    <row r="7" spans="1:10" x14ac:dyDescent="0.2">
      <c r="A7" s="202" t="s">
        <v>3833</v>
      </c>
      <c r="B7" s="203">
        <f>BigDryMid!C13</f>
        <v>11.4</v>
      </c>
      <c r="C7" s="204">
        <f>BigDryMid!F16</f>
        <v>1139</v>
      </c>
      <c r="D7" s="205" t="str">
        <f>BigDryMid!E19</f>
        <v>R*Mpbacd</v>
      </c>
      <c r="E7" s="206">
        <f>BigDryMid!H16</f>
        <v>3</v>
      </c>
      <c r="F7" s="206">
        <f>BigDryMid!B6</f>
        <v>24</v>
      </c>
      <c r="G7" s="207"/>
      <c r="H7" s="452">
        <f>BigDryMid!H19</f>
        <v>118</v>
      </c>
      <c r="I7" s="212" t="str">
        <f>BigDryMid!B4</f>
        <v>BDM</v>
      </c>
      <c r="J7" s="462">
        <f>BigDryMid!E9</f>
        <v>39862</v>
      </c>
    </row>
    <row r="8" spans="1:10" x14ac:dyDescent="0.2">
      <c r="A8" s="202" t="s">
        <v>1158</v>
      </c>
      <c r="B8" s="203">
        <f>BigDryS!C10</f>
        <v>4</v>
      </c>
      <c r="C8" s="204">
        <f>BigDryS!F14</f>
        <v>252</v>
      </c>
      <c r="D8" s="205" t="str">
        <f>BigDryS!E17</f>
        <v>Rpc</v>
      </c>
      <c r="E8" s="206">
        <f>BigDryS!H14</f>
        <v>2</v>
      </c>
      <c r="F8" s="206">
        <f>BigDryS!B6</f>
        <v>13</v>
      </c>
      <c r="G8" s="213"/>
      <c r="H8" s="452">
        <f>BigDryS!H17</f>
        <v>95</v>
      </c>
      <c r="I8" s="214" t="str">
        <f>BigDryS!B4</f>
        <v>BDS</v>
      </c>
      <c r="J8" s="463" t="str">
        <f>BigDryS!E7</f>
        <v>4/30/2008</v>
      </c>
    </row>
    <row r="9" spans="1:10" x14ac:dyDescent="0.2">
      <c r="A9" s="202" t="s">
        <v>1883</v>
      </c>
      <c r="B9" s="203">
        <f>'C470'!C24</f>
        <v>36.700000000000003</v>
      </c>
      <c r="C9" s="204">
        <f>'C470'!F27</f>
        <v>2608</v>
      </c>
      <c r="D9" s="205" t="s">
        <v>2540</v>
      </c>
      <c r="E9" s="206">
        <f>'C470'!H27</f>
        <v>2</v>
      </c>
      <c r="F9" s="206">
        <f>'C470'!B6</f>
        <v>31</v>
      </c>
      <c r="G9" s="215" t="s">
        <v>827</v>
      </c>
      <c r="H9" s="452"/>
      <c r="I9" s="216" t="str">
        <f>'C470'!B4</f>
        <v>C47</v>
      </c>
      <c r="J9" s="462"/>
    </row>
    <row r="10" spans="1:10" x14ac:dyDescent="0.2">
      <c r="A10" s="202" t="s">
        <v>6681</v>
      </c>
      <c r="B10" s="203">
        <f>CastlePinesP!C12</f>
        <v>5.5</v>
      </c>
      <c r="C10" s="204">
        <f>CastlePinesP!F15</f>
        <v>811</v>
      </c>
      <c r="D10" s="205" t="str">
        <f>CastlePinesP!E18</f>
        <v>MRdsc</v>
      </c>
      <c r="E10" s="206">
        <f>CastlePinesP!H15</f>
        <v>4</v>
      </c>
      <c r="F10" s="206">
        <f>CastlePinesP!B6</f>
        <v>11</v>
      </c>
      <c r="G10" s="215"/>
      <c r="H10" s="452">
        <f>CastlePinesP!H18</f>
        <v>227</v>
      </c>
      <c r="I10" s="438" t="str">
        <f>CastlePinesP!B4</f>
        <v>CPP</v>
      </c>
      <c r="J10" s="462">
        <v>41810</v>
      </c>
    </row>
    <row r="11" spans="1:10" x14ac:dyDescent="0.2">
      <c r="A11" s="202" t="s">
        <v>5597</v>
      </c>
      <c r="B11" s="203">
        <f>CathyJohnson!C12</f>
        <v>4.0999999999999996</v>
      </c>
      <c r="C11" s="204">
        <f>CathyJohnson!F15</f>
        <v>818</v>
      </c>
      <c r="D11" s="205" t="str">
        <f>CathyJohnson!E18</f>
        <v>Mds</v>
      </c>
      <c r="E11" s="206">
        <f>CathyJohnson!H15</f>
        <v>6</v>
      </c>
      <c r="F11" s="206">
        <f>CathyJohnson!B6</f>
        <v>6</v>
      </c>
      <c r="G11" s="213" t="str">
        <f>CathyJohnson!G4</f>
        <v>Columbine Trail, Lyons back Trail</v>
      </c>
      <c r="H11" s="452">
        <f>CathyJohnson!H18</f>
        <v>107</v>
      </c>
      <c r="I11" s="214" t="str">
        <f>CathyJohnson!B4</f>
        <v>CJT</v>
      </c>
      <c r="J11" s="462">
        <f>CathyJohnson!E8</f>
        <v>39671</v>
      </c>
    </row>
    <row r="12" spans="1:10" x14ac:dyDescent="0.2">
      <c r="A12" s="202" t="s">
        <v>3847</v>
      </c>
      <c r="B12" s="203">
        <f>CheeseRanch!C12</f>
        <v>4.2</v>
      </c>
      <c r="C12" s="204">
        <f>CheeseRanch!F15</f>
        <v>233</v>
      </c>
      <c r="D12" s="205" t="str">
        <f>CheeseRanch!E18</f>
        <v>Rpbc</v>
      </c>
      <c r="E12" s="206">
        <f>CheeseRanch!H15</f>
        <v>2</v>
      </c>
      <c r="F12" s="206">
        <f>CheeseRanch!B6</f>
        <v>14</v>
      </c>
      <c r="G12" s="213"/>
      <c r="H12" s="452">
        <f>CheeseRanch!H18</f>
        <v>119</v>
      </c>
      <c r="I12" s="217" t="str">
        <f>CheeseRanch!B4</f>
        <v>CR</v>
      </c>
      <c r="J12" s="462">
        <f>CheeseRanch!E8</f>
        <v>39872</v>
      </c>
    </row>
    <row r="13" spans="1:10" x14ac:dyDescent="0.2">
      <c r="A13" s="202" t="s">
        <v>1458</v>
      </c>
      <c r="B13" s="203">
        <f>CherryCrN!C17</f>
        <v>21.4</v>
      </c>
      <c r="C13" s="204">
        <f>CherryCrN!F20</f>
        <v>872</v>
      </c>
      <c r="D13" s="205" t="str">
        <f>CherryCrN!E23</f>
        <v>Rpc</v>
      </c>
      <c r="E13" s="206">
        <f>CherryCrN!H20</f>
        <v>1</v>
      </c>
      <c r="F13" s="206">
        <f>CherryCrN!B6</f>
        <v>26</v>
      </c>
      <c r="G13" s="207"/>
      <c r="H13" s="452"/>
      <c r="I13" s="208" t="s">
        <v>3247</v>
      </c>
      <c r="J13" s="462"/>
    </row>
    <row r="14" spans="1:10" x14ac:dyDescent="0.2">
      <c r="A14" s="202" t="s">
        <v>4243</v>
      </c>
      <c r="B14" s="218">
        <f>CherryCrS!C21</f>
        <v>25.4</v>
      </c>
      <c r="C14" s="204">
        <f>CherryCrS!F24</f>
        <v>934</v>
      </c>
      <c r="D14" s="205" t="str">
        <f>CherryCrS!E27</f>
        <v>Rpcd</v>
      </c>
      <c r="E14" s="206">
        <f>CherryCrS!H24</f>
        <v>1</v>
      </c>
      <c r="F14" s="206">
        <f>CherryCrS!B6</f>
        <v>46</v>
      </c>
      <c r="G14" s="215" t="str">
        <f>CherryCrS!G4</f>
        <v>Front Range Trail</v>
      </c>
      <c r="H14" s="452"/>
      <c r="I14" s="219" t="str">
        <f>CherryCrS!B4</f>
        <v>CCS</v>
      </c>
      <c r="J14" s="462"/>
    </row>
    <row r="15" spans="1:10" x14ac:dyDescent="0.2">
      <c r="A15" s="202" t="s">
        <v>2743</v>
      </c>
      <c r="B15" s="218">
        <f>Columbine!C12</f>
        <v>5.9</v>
      </c>
      <c r="C15" s="204">
        <f>Columbine!F15</f>
        <v>320</v>
      </c>
      <c r="D15" s="205" t="str">
        <f>Columbine!E18</f>
        <v>Rprac</v>
      </c>
      <c r="E15" s="206">
        <f>Columbine!H15</f>
        <v>1</v>
      </c>
      <c r="F15" s="206">
        <f>Columbine!B6</f>
        <v>14</v>
      </c>
      <c r="G15" s="215"/>
      <c r="H15" s="452">
        <f>Columbine!H18</f>
        <v>120</v>
      </c>
      <c r="I15" s="209" t="str">
        <f>Columbine!B4</f>
        <v>COL</v>
      </c>
      <c r="J15" s="462">
        <f>Columbine!E8</f>
        <v>39872</v>
      </c>
    </row>
    <row r="16" spans="1:10" x14ac:dyDescent="0.2">
      <c r="A16" s="202" t="s">
        <v>762</v>
      </c>
      <c r="B16" s="218">
        <f>CoyoteSong!C12</f>
        <v>2.4</v>
      </c>
      <c r="C16" s="220">
        <f>CoyoteSong!F15</f>
        <v>372</v>
      </c>
      <c r="D16" s="205" t="str">
        <f>CoyoteSong!E18</f>
        <v>Mds</v>
      </c>
      <c r="E16" s="206">
        <f>CoyoteSong!H15</f>
        <v>7</v>
      </c>
      <c r="F16" s="206">
        <f>CoyoteSong!B6</f>
        <v>9</v>
      </c>
      <c r="G16" s="207" t="str">
        <f>CoyoteSong!G4</f>
        <v>Lyons Back Tr</v>
      </c>
      <c r="H16" s="452">
        <f>CoyoteSong!H18</f>
        <v>108</v>
      </c>
      <c r="I16" s="221" t="str">
        <f>CoyoteSong!B4</f>
        <v>CS</v>
      </c>
      <c r="J16" s="462">
        <f>CoyoteSong!E8</f>
        <v>39671</v>
      </c>
    </row>
    <row r="17" spans="1:10" x14ac:dyDescent="0.2">
      <c r="A17" s="202" t="s">
        <v>6739</v>
      </c>
      <c r="B17" s="218">
        <f>DanParkP!C13</f>
        <v>13.6</v>
      </c>
      <c r="C17" s="220">
        <f>DanParkP!F16</f>
        <v>1749</v>
      </c>
      <c r="D17" s="205" t="str">
        <f>DanParkP!E19</f>
        <v>Rdsc</v>
      </c>
      <c r="E17" s="206">
        <f>DanParkP!H16</f>
        <v>4</v>
      </c>
      <c r="F17" s="206">
        <f>DanParkP!B6</f>
        <v>11</v>
      </c>
      <c r="G17" s="207"/>
      <c r="H17" s="452">
        <f>DanParkP!H19</f>
        <v>228</v>
      </c>
      <c r="I17" s="443" t="str">
        <f>DanParkP!B4</f>
        <v>DPP</v>
      </c>
      <c r="J17" s="462">
        <v>41810</v>
      </c>
    </row>
    <row r="18" spans="1:10" ht="26.25" customHeight="1" x14ac:dyDescent="0.2">
      <c r="A18" s="202" t="s">
        <v>1054</v>
      </c>
      <c r="B18" s="218">
        <f>DeerCrCanyon!C13</f>
        <v>8.5</v>
      </c>
      <c r="C18" s="220">
        <f>DeerCrCanyon!F16</f>
        <v>2090</v>
      </c>
      <c r="D18" s="222" t="str">
        <f>DeerCrCanyon!E19</f>
        <v>Msd</v>
      </c>
      <c r="E18" s="206">
        <f>DeerCrCanyon!H16</f>
        <v>10</v>
      </c>
      <c r="F18" s="206">
        <f>DeerCrCanyon!B7</f>
        <v>16</v>
      </c>
      <c r="G18" s="207" t="str">
        <f>DeerCrCanyon!G5</f>
        <v>Plymouth Cr Tr, Plymouth Mtn Tr,
Rattlesnake Gulch Tr, Red Mesa Loop Tr</v>
      </c>
      <c r="H18" s="452">
        <f>DeerCrCanyon!H19</f>
        <v>113</v>
      </c>
      <c r="I18" s="210" t="str">
        <f>DeerCrCanyon!B5</f>
        <v>DCC</v>
      </c>
      <c r="J18" s="462">
        <f>DeerCrCanyon!E9</f>
        <v>39745</v>
      </c>
    </row>
    <row r="19" spans="1:10" x14ac:dyDescent="0.2">
      <c r="A19" s="202" t="s">
        <v>3492</v>
      </c>
      <c r="B19" s="218">
        <f>DutchLilly!C11</f>
        <v>8.1</v>
      </c>
      <c r="C19" s="220">
        <f>DutchLilly!F14</f>
        <v>491</v>
      </c>
      <c r="D19" s="222" t="str">
        <f>DutchLilly!E17</f>
        <v>Rpc</v>
      </c>
      <c r="E19" s="206">
        <f>DutchLilly!H14</f>
        <v>2</v>
      </c>
      <c r="F19" s="206">
        <f>DutchLilly!B7</f>
        <v>14</v>
      </c>
      <c r="G19" s="207" t="str">
        <f>DutchLilly!G5</f>
        <v>Coal Mine Ave Tr</v>
      </c>
      <c r="H19" s="452">
        <f>DutchLilly!H17</f>
        <v>121</v>
      </c>
      <c r="I19" s="217" t="str">
        <f>DutchLilly!B5</f>
        <v>DLG</v>
      </c>
      <c r="J19" s="462">
        <f>DutchLilly!E8</f>
        <v>39872</v>
      </c>
    </row>
    <row r="20" spans="1:10" x14ac:dyDescent="0.2">
      <c r="A20" s="202" t="s">
        <v>953</v>
      </c>
      <c r="B20" s="218">
        <f>DouglasEW!C14</f>
        <v>21.2</v>
      </c>
      <c r="C20" s="220">
        <f>DouglasEW!F17</f>
        <v>2420</v>
      </c>
      <c r="D20" s="222" t="str">
        <f>DouglasEW!E20</f>
        <v>Fd</v>
      </c>
      <c r="E20" s="206">
        <f>DouglasEW!H17</f>
        <v>4</v>
      </c>
      <c r="F20" s="206">
        <f>DouglasEW!B7</f>
        <v>33</v>
      </c>
      <c r="G20" s="207"/>
      <c r="H20" s="452">
        <f>DouglasEW!H20</f>
        <v>196</v>
      </c>
      <c r="I20" s="223" t="str">
        <f>DouglasEW!B4</f>
        <v>DEW</v>
      </c>
      <c r="J20" s="462">
        <f>DouglasEW!E9</f>
        <v>40493</v>
      </c>
    </row>
    <row r="21" spans="1:10" ht="25.5" x14ac:dyDescent="0.2">
      <c r="A21" s="202" t="s">
        <v>5231</v>
      </c>
      <c r="B21" s="218">
        <f>Evergreen!C12</f>
        <v>13.8</v>
      </c>
      <c r="C21" s="220">
        <f>Evergreen!E15</f>
        <v>506</v>
      </c>
      <c r="D21" s="222" t="str">
        <f>Evergreen!E18</f>
        <v>Rpc</v>
      </c>
      <c r="E21" s="206">
        <f>Evergreen!H15</f>
        <v>5</v>
      </c>
      <c r="F21" s="206">
        <f>Evergreen!B6</f>
        <v>29</v>
      </c>
      <c r="G21" s="207" t="str">
        <f>Evergreen!G4</f>
        <v>Pioneer Tr, Painters Pause Tr, Elk Meadows Tr, Elk Ridge Tr, Shady S Tr</v>
      </c>
      <c r="H21" s="452">
        <f>Evergreen!H18</f>
        <v>229</v>
      </c>
      <c r="I21" s="454" t="str">
        <f>Evergreen!B4</f>
        <v>EG</v>
      </c>
      <c r="J21" s="462">
        <v>41810</v>
      </c>
    </row>
    <row r="22" spans="1:10" s="539" customFormat="1" x14ac:dyDescent="0.2">
      <c r="A22" s="202" t="s">
        <v>7566</v>
      </c>
      <c r="B22" s="218">
        <f>EverGreenGP!C12</f>
        <v>3</v>
      </c>
      <c r="C22" s="220">
        <f>EverGreenGP!F15</f>
        <v>466</v>
      </c>
      <c r="D22" s="222" t="str">
        <f>EverGreenGP!E18</f>
        <v>Rpc</v>
      </c>
      <c r="E22" s="206">
        <f>EverGreenGP!H15</f>
        <v>5</v>
      </c>
      <c r="F22" s="206">
        <f>EverGreenGP!B6</f>
        <v>8</v>
      </c>
      <c r="G22" s="538"/>
      <c r="H22" s="452">
        <f>EverGreenGP!H18</f>
        <v>271</v>
      </c>
      <c r="I22" s="543" t="str">
        <f>EverGreenGP!B4</f>
        <v>EGGP</v>
      </c>
      <c r="J22" s="462">
        <f>EverGreenGP!E8</f>
        <v>42901</v>
      </c>
    </row>
    <row r="23" spans="1:10" x14ac:dyDescent="0.2">
      <c r="A23" s="202" t="s">
        <v>6199</v>
      </c>
      <c r="B23" s="218">
        <f>GoldLine!C12</f>
        <v>10.9</v>
      </c>
      <c r="C23" s="220">
        <f>GoldLine!F15</f>
        <v>1017</v>
      </c>
      <c r="D23" s="222" t="str">
        <f>GoldLine!E18</f>
        <v>Rprnca</v>
      </c>
      <c r="E23" s="206">
        <f>GoldLine!H15</f>
        <v>2</v>
      </c>
      <c r="F23" s="206">
        <f>GoldLine!B7</f>
        <v>34</v>
      </c>
      <c r="G23" s="207" t="str">
        <f>GoldLine!G4</f>
        <v>D10</v>
      </c>
      <c r="H23" s="452">
        <f>GoldLine!H18</f>
        <v>226</v>
      </c>
      <c r="I23" s="408" t="str">
        <f>GoldLine!B4</f>
        <v>GL</v>
      </c>
      <c r="J23" s="462">
        <f>GoldLine!E8</f>
        <v>41797</v>
      </c>
    </row>
    <row r="24" spans="1:10" ht="25.5" x14ac:dyDescent="0.2">
      <c r="A24" s="202" t="s">
        <v>4275</v>
      </c>
      <c r="B24" s="218">
        <f>GoldSmithHam!C13</f>
        <v>12.8</v>
      </c>
      <c r="C24" s="220">
        <f>GoldSmithHam!F16</f>
        <v>496</v>
      </c>
      <c r="D24" s="222" t="str">
        <f>GoldSmithHam!E19</f>
        <v>Rprcd</v>
      </c>
      <c r="E24" s="206">
        <f>GoldSmithHam!H16</f>
        <v>1</v>
      </c>
      <c r="F24" s="206">
        <f>GoldSmithHam!B7</f>
        <v>29</v>
      </c>
      <c r="G24" s="207" t="str">
        <f>GoldSmithHam!G4</f>
        <v>Goldsmith Gulch Tr, Hampden Heights Tr, Shriners Tr</v>
      </c>
      <c r="H24" s="452">
        <f>GoldSmithHam!H19</f>
        <v>96</v>
      </c>
      <c r="I24" s="223" t="str">
        <f>GoldSmithHam!B4</f>
        <v>GSH</v>
      </c>
      <c r="J24" s="462">
        <f>GoldSmithHam!E9</f>
        <v>39568</v>
      </c>
    </row>
    <row r="25" spans="1:10" x14ac:dyDescent="0.2">
      <c r="A25" s="202" t="s">
        <v>3849</v>
      </c>
      <c r="B25" s="218">
        <f>GrandView!C15</f>
        <v>6.5</v>
      </c>
      <c r="C25" s="220">
        <f>GrandView!F18</f>
        <v>566</v>
      </c>
      <c r="D25" s="205" t="str">
        <f>GrandView!E21</f>
        <v>Rpc</v>
      </c>
      <c r="E25" s="206">
        <f>GrandView!H18</f>
        <v>4</v>
      </c>
      <c r="F25" s="206">
        <f>GrandView!B6</f>
        <v>24</v>
      </c>
      <c r="G25" s="207" t="str">
        <f>GrandView!G4</f>
        <v>Diamond K Tr, Middle Fork Tr</v>
      </c>
      <c r="H25" s="452">
        <f>GrandView!H21</f>
        <v>122</v>
      </c>
      <c r="I25" s="209" t="str">
        <f>GrandView!B4</f>
        <v>GV</v>
      </c>
      <c r="J25" s="462">
        <f>GrandView!E11</f>
        <v>39872</v>
      </c>
    </row>
    <row r="26" spans="1:10" x14ac:dyDescent="0.2">
      <c r="A26" s="202" t="s">
        <v>5598</v>
      </c>
      <c r="B26" s="218">
        <f>GrazingElk!C12</f>
        <v>3.6</v>
      </c>
      <c r="C26" s="204">
        <f>CoyoteSong!F15</f>
        <v>372</v>
      </c>
      <c r="D26" s="205" t="str">
        <f>GrazingElk!E18</f>
        <v>Msd</v>
      </c>
      <c r="E26" s="206">
        <f>GrazingElk!H15</f>
        <v>5</v>
      </c>
      <c r="F26" s="206">
        <f>GrazingElk!B6</f>
        <v>8</v>
      </c>
      <c r="G26" s="207" t="str">
        <f>GrazingElk!G4</f>
        <v>Rattlesnake Gulch Tr</v>
      </c>
      <c r="H26" s="452">
        <f>GrazingElk!H18</f>
        <v>109</v>
      </c>
      <c r="I26" s="223" t="str">
        <f>GrazingElk!B4</f>
        <v>GET</v>
      </c>
      <c r="J26" s="462">
        <f>GrazingElk!E8</f>
        <v>39671</v>
      </c>
    </row>
    <row r="27" spans="1:10" x14ac:dyDescent="0.2">
      <c r="A27" s="202" t="s">
        <v>1834</v>
      </c>
      <c r="B27" s="218">
        <f>GreenMtnE!C10</f>
        <v>7.9</v>
      </c>
      <c r="C27" s="204">
        <f>GreenMtnE!F13</f>
        <v>1270</v>
      </c>
      <c r="D27" s="205" t="str">
        <f>GreenMtnE!E16</f>
        <v>Msc</v>
      </c>
      <c r="E27" s="206">
        <f>GreenMtnE!H13</f>
        <v>7</v>
      </c>
      <c r="F27" s="206">
        <f>GreenMtnE!B6</f>
        <v>14</v>
      </c>
      <c r="G27" s="215" t="str">
        <f>GreenMtnE!G4</f>
        <v>Summit Loop Tr</v>
      </c>
      <c r="H27" s="452">
        <f>GreenMtnE!H16</f>
        <v>114</v>
      </c>
      <c r="I27" s="211" t="str">
        <f>GreenMtnE!B4</f>
        <v>GME</v>
      </c>
      <c r="J27" s="462">
        <f>GreenMtnE!E7</f>
        <v>39745</v>
      </c>
    </row>
    <row r="28" spans="1:10" x14ac:dyDescent="0.2">
      <c r="A28" s="202" t="s">
        <v>3342</v>
      </c>
      <c r="B28" s="218">
        <f>HappyCanyon!C11</f>
        <v>2.8</v>
      </c>
      <c r="C28" s="204">
        <f>HappyCanyon!F14</f>
        <v>21</v>
      </c>
      <c r="D28" s="205" t="str">
        <f>HappyCanyon!E17</f>
        <v>Rpc</v>
      </c>
      <c r="E28" s="206">
        <f>HappyCanyon!H14</f>
        <v>1</v>
      </c>
      <c r="F28" s="206">
        <f>HappyCanyon!B6</f>
        <v>9</v>
      </c>
      <c r="G28" s="215"/>
      <c r="H28" s="452">
        <f>HappyCanyon!H17</f>
        <v>116</v>
      </c>
      <c r="I28" s="214" t="str">
        <f>HappyCanyon!B4</f>
        <v>HC</v>
      </c>
      <c r="J28" s="462">
        <f>HappyCanyon!E7</f>
        <v>39833</v>
      </c>
    </row>
    <row r="29" spans="1:10" x14ac:dyDescent="0.2">
      <c r="A29" s="202" t="s">
        <v>1884</v>
      </c>
      <c r="B29" s="203">
        <f>HaydenGreenMtn!C13</f>
        <v>11.8</v>
      </c>
      <c r="C29" s="204">
        <f>HaydenGreenMtn!F16</f>
        <v>2257</v>
      </c>
      <c r="D29" s="205" t="str">
        <f>HaydenGreenMtn!E19</f>
        <v>Msdrbca</v>
      </c>
      <c r="E29" s="206">
        <f>HaydenGreenMtn!H16</f>
        <v>6</v>
      </c>
      <c r="F29" s="206">
        <f>HaydenGreenMtn!B8</f>
        <v>14</v>
      </c>
      <c r="G29" s="207"/>
      <c r="H29" s="452"/>
      <c r="I29" s="223" t="str">
        <f>HaydenGreenMtn!B4</f>
        <v>HGM</v>
      </c>
      <c r="J29" s="462"/>
    </row>
    <row r="30" spans="1:10" x14ac:dyDescent="0.2">
      <c r="A30" s="202" t="s">
        <v>3991</v>
      </c>
      <c r="B30" s="203">
        <f>HiddenMesa!C12</f>
        <v>5.0999999999999996</v>
      </c>
      <c r="C30" s="204">
        <f>HiddenMesa!F15</f>
        <v>670</v>
      </c>
      <c r="D30" s="205" t="str">
        <f>HiddenMesa!E18</f>
        <v>Mspcm</v>
      </c>
      <c r="E30" s="206">
        <f>HiddenMesa!H15</f>
        <v>3</v>
      </c>
      <c r="F30" s="206">
        <f>HiddenMesa!B6</f>
        <v>10</v>
      </c>
      <c r="G30" s="207"/>
      <c r="H30" s="452">
        <f>HiddenMesa!H18</f>
        <v>117</v>
      </c>
      <c r="I30" s="208" t="str">
        <f>HiddenMesa!B4</f>
        <v>HM</v>
      </c>
      <c r="J30" s="462">
        <f>HiddenMesa!E7</f>
        <v>39833</v>
      </c>
    </row>
    <row r="31" spans="1:10" x14ac:dyDescent="0.2">
      <c r="A31" s="202" t="s">
        <v>1885</v>
      </c>
      <c r="B31" s="203">
        <f>HighlineEast!C14</f>
        <v>19.100000000000001</v>
      </c>
      <c r="C31" s="204">
        <f>HighlineEast!F17</f>
        <v>304</v>
      </c>
      <c r="D31" s="205" t="str">
        <f>HighlineEast!E20</f>
        <v>R*Fpdac</v>
      </c>
      <c r="E31" s="206">
        <f>HighlineEast!H17</f>
        <v>0</v>
      </c>
      <c r="F31" s="206">
        <f>HighlineEast!B6</f>
        <v>20</v>
      </c>
      <c r="G31" s="207"/>
      <c r="H31" s="452"/>
      <c r="I31" s="224" t="s">
        <v>3250</v>
      </c>
      <c r="J31" s="462"/>
    </row>
    <row r="32" spans="1:10" ht="12.75" customHeight="1" x14ac:dyDescent="0.2">
      <c r="A32" s="202" t="s">
        <v>3221</v>
      </c>
      <c r="B32" s="203">
        <f>HighlineCentral!C18</f>
        <v>19.7</v>
      </c>
      <c r="C32" s="204">
        <f>HighlineCentral!F21</f>
        <v>452</v>
      </c>
      <c r="D32" s="222" t="str">
        <f>HighlineCentral!E24</f>
        <v>R*Fpda</v>
      </c>
      <c r="E32" s="206">
        <f>HighlineCentral!H21</f>
        <v>0</v>
      </c>
      <c r="F32" s="206">
        <f>HighlineCentral!B8</f>
        <v>20</v>
      </c>
      <c r="G32" s="207"/>
      <c r="H32" s="452"/>
      <c r="I32" s="219" t="s">
        <v>3251</v>
      </c>
      <c r="J32" s="462"/>
    </row>
    <row r="33" spans="1:10" x14ac:dyDescent="0.2">
      <c r="A33" s="202" t="s">
        <v>3222</v>
      </c>
      <c r="B33" s="203">
        <f>HighlineWest!C18</f>
        <v>29.4</v>
      </c>
      <c r="C33" s="204">
        <f>HighlineWest!F21</f>
        <v>774</v>
      </c>
      <c r="D33" s="225" t="str">
        <f>HighlineWest!E24</f>
        <v>R*Fnxd</v>
      </c>
      <c r="E33" s="206">
        <f>HighlineWest!H21</f>
        <v>0</v>
      </c>
      <c r="F33" s="206">
        <f>HighlineWest!B6</f>
        <v>24</v>
      </c>
      <c r="G33" s="207"/>
      <c r="H33" s="452"/>
      <c r="I33" s="224" t="str">
        <f>HighlineWest!B4</f>
        <v>HCW</v>
      </c>
      <c r="J33" s="462"/>
    </row>
    <row r="34" spans="1:10" x14ac:dyDescent="0.2">
      <c r="A34" s="202" t="s">
        <v>923</v>
      </c>
      <c r="B34" s="203">
        <f>KiplingPky!C13</f>
        <v>13</v>
      </c>
      <c r="C34" s="204">
        <f>KiplingPky!F16</f>
        <v>897</v>
      </c>
      <c r="D34" s="225" t="str">
        <f>KiplingPky!E19</f>
        <v>Rpcr</v>
      </c>
      <c r="E34" s="206">
        <f>KiplingPky!H16</f>
        <v>2</v>
      </c>
      <c r="F34" s="206">
        <f>KiplingPky!B6</f>
        <v>15</v>
      </c>
      <c r="G34" s="207" t="str">
        <f>KiplingPky!G4</f>
        <v>Bike Route</v>
      </c>
      <c r="H34" s="452">
        <f>KiplingPky!H19</f>
        <v>123</v>
      </c>
      <c r="I34" s="210" t="str">
        <f>KiplingPky!B4</f>
        <v>KPY</v>
      </c>
      <c r="J34" s="462">
        <f>KiplingPky!E9</f>
        <v>39872</v>
      </c>
    </row>
    <row r="35" spans="1:10" ht="25.5" x14ac:dyDescent="0.2">
      <c r="A35" s="202" t="s">
        <v>6867</v>
      </c>
      <c r="B35" s="203">
        <f>LairOBear!C12</f>
        <v>8.6999999999999993</v>
      </c>
      <c r="C35" s="204">
        <f>LairOBear!F15</f>
        <v>2182</v>
      </c>
      <c r="D35" s="472" t="str">
        <f>LairOBear!E18</f>
        <v>Msd</v>
      </c>
      <c r="E35" s="206">
        <f>LairOBear!H15</f>
        <v>8</v>
      </c>
      <c r="F35" s="206">
        <f>LairOBear!B6</f>
        <v>17</v>
      </c>
      <c r="G35" s="207" t="str">
        <f>LairOBear!G4</f>
        <v>Bruin Bluff Tr, Castor Cutoff Tr, OFallon Park Tr</v>
      </c>
      <c r="H35" s="452">
        <f>LairOBear!H18</f>
        <v>241</v>
      </c>
      <c r="I35" s="210" t="str">
        <f>LairOBear!B4</f>
        <v>LOB</v>
      </c>
      <c r="J35" s="467">
        <v>41943</v>
      </c>
    </row>
    <row r="36" spans="1:10" x14ac:dyDescent="0.2">
      <c r="A36" s="202" t="s">
        <v>6017</v>
      </c>
      <c r="B36" s="203">
        <f>LakewoodSloan!C11</f>
        <v>9.5</v>
      </c>
      <c r="C36" s="204">
        <f>LakewoodSloan!F14</f>
        <v>447</v>
      </c>
      <c r="D36" s="205" t="str">
        <f>LakewoodSloan!E17</f>
        <v>Rprnca</v>
      </c>
      <c r="E36" s="206">
        <f>LakewoodSloan!H14</f>
        <v>1</v>
      </c>
      <c r="F36" s="206">
        <f>LakewoodSloan!B6</f>
        <v>22</v>
      </c>
      <c r="G36" s="207" t="str">
        <f>LakewoodSloan!G4</f>
        <v>13th Ave Bike Route</v>
      </c>
      <c r="H36" s="452"/>
      <c r="I36" s="226" t="str">
        <f>LakewoodSloan!B4</f>
        <v>LGS</v>
      </c>
      <c r="J36" s="462"/>
    </row>
    <row r="37" spans="1:10" ht="14.25" customHeight="1" x14ac:dyDescent="0.2">
      <c r="A37" s="202" t="s">
        <v>3831</v>
      </c>
      <c r="B37" s="203">
        <f>LeeDadGulch!C13</f>
        <v>9.6999999999999993</v>
      </c>
      <c r="C37" s="204">
        <f>LeeDadGulch!F16</f>
        <v>979</v>
      </c>
      <c r="D37" s="205" t="str">
        <f>LeeDadGulch!E19</f>
        <v>R*Fprcd</v>
      </c>
      <c r="E37" s="206">
        <f>LeeDadGulch!H16</f>
        <v>2</v>
      </c>
      <c r="F37" s="206">
        <f>LeeDadGulch!B6</f>
        <v>19</v>
      </c>
      <c r="G37" s="207" t="str">
        <f>LeeDadGulch!G4</f>
        <v xml:space="preserve">Diamond K Tr, Grandview Tr, W Fork Tr
</v>
      </c>
      <c r="H37" s="452">
        <f>LeeDadGulch!H19</f>
        <v>124</v>
      </c>
      <c r="I37" s="208" t="str">
        <f>LeeDadGulch!B4</f>
        <v>LDG</v>
      </c>
      <c r="J37" s="462">
        <f>LeeDadGulch!E9</f>
        <v>39872</v>
      </c>
    </row>
    <row r="38" spans="1:10" x14ac:dyDescent="0.2">
      <c r="A38" s="202" t="s">
        <v>1789</v>
      </c>
      <c r="B38" s="203">
        <f>LittleDryQ!C13</f>
        <v>12.4</v>
      </c>
      <c r="C38" s="204">
        <f>LittleDryQ!F17</f>
        <v>794</v>
      </c>
      <c r="D38" s="205" t="str">
        <f>LittleDryQ!E20</f>
        <v>Rpbcad</v>
      </c>
      <c r="E38" s="206">
        <f>LittleDryQ!H17</f>
        <v>1</v>
      </c>
      <c r="F38" s="206">
        <f>LittleDryQ!B7</f>
        <v>28</v>
      </c>
      <c r="G38" s="215"/>
      <c r="H38" s="452">
        <f>LittleDryQ!H20</f>
        <v>97</v>
      </c>
      <c r="I38" s="216" t="str">
        <f>LittleDryQ!B5</f>
        <v>LDQ</v>
      </c>
      <c r="J38" s="462">
        <f>LittleDryQ!E9</f>
        <v>39568</v>
      </c>
    </row>
    <row r="39" spans="1:10" ht="14.25" customHeight="1" x14ac:dyDescent="0.2">
      <c r="A39" s="202" t="s">
        <v>1408</v>
      </c>
      <c r="B39" s="203">
        <f>MarcyGBD!C13</f>
        <v>10.8</v>
      </c>
      <c r="C39" s="204">
        <f>MarcyGBD!F16</f>
        <v>1189</v>
      </c>
      <c r="D39" s="205" t="str">
        <f>MarcyGBD!E19</f>
        <v>R*Fpcd</v>
      </c>
      <c r="E39" s="206">
        <f>MarcyGBD!H16</f>
        <v>3</v>
      </c>
      <c r="F39" s="206">
        <f>MarcyGBD!B7</f>
        <v>26</v>
      </c>
      <c r="G39" s="215" t="str">
        <f>MarcyGBD!G4</f>
        <v xml:space="preserve">Mountain Vista Tr
</v>
      </c>
      <c r="H39" s="452"/>
      <c r="I39" s="227" t="str">
        <f>MarcyGBD!B4</f>
        <v>MGBD</v>
      </c>
      <c r="J39" s="462"/>
    </row>
    <row r="40" spans="1:10" x14ac:dyDescent="0.2">
      <c r="A40" s="202" t="s">
        <v>3242</v>
      </c>
      <c r="B40" s="203">
        <f>MineralAve!C11</f>
        <v>2.7</v>
      </c>
      <c r="C40" s="204">
        <f>MineralAve!F14</f>
        <v>217</v>
      </c>
      <c r="D40" s="205" t="str">
        <f>MineralAve!E17</f>
        <v>R*Fpcd</v>
      </c>
      <c r="E40" s="206">
        <f>MineralAve!H14</f>
        <v>2</v>
      </c>
      <c r="F40" s="206">
        <f>MineralAve!B6</f>
        <v>10</v>
      </c>
      <c r="G40" s="215" t="str">
        <f>MineralAve!G4</f>
        <v>Railroad Spur Tr</v>
      </c>
      <c r="H40" s="452">
        <f>MineralAve!H17</f>
        <v>125</v>
      </c>
      <c r="I40" s="219" t="str">
        <f>MineralAve!B4</f>
        <v>MAT</v>
      </c>
      <c r="J40" s="462">
        <f>MineralAve!E7</f>
        <v>39872</v>
      </c>
    </row>
    <row r="41" spans="1:10" x14ac:dyDescent="0.2">
      <c r="A41" s="202" t="s">
        <v>7018</v>
      </c>
      <c r="B41" s="203">
        <f>MtCarbonL!C12</f>
        <v>8.1999999999999993</v>
      </c>
      <c r="C41" s="204">
        <f>MtCarbonL!F15</f>
        <v>780</v>
      </c>
      <c r="D41" s="205" t="str">
        <f>MtCarbonL!E18</f>
        <v>MEs</v>
      </c>
      <c r="E41" s="206">
        <f>MtCarbonL!H15</f>
        <v>3</v>
      </c>
      <c r="F41" s="206">
        <f>MtCarbonL!B6</f>
        <v>23</v>
      </c>
      <c r="G41" s="503" t="str">
        <f>MtCarbonL!G4</f>
        <v>Cowan Tr, Turtle Ponds</v>
      </c>
      <c r="H41" s="452">
        <f>MtCarbonL!H18</f>
        <v>248</v>
      </c>
      <c r="I41" s="443" t="str">
        <f>MtCarbonL!B4</f>
        <v>MCL</v>
      </c>
      <c r="J41" s="462">
        <f>MtCarbonL!E8</f>
        <v>42114</v>
      </c>
    </row>
    <row r="42" spans="1:10" ht="39.75" customHeight="1" x14ac:dyDescent="0.2">
      <c r="A42" s="202" t="s">
        <v>721</v>
      </c>
      <c r="B42" s="203">
        <f>MtFalcon!C12</f>
        <v>11.9</v>
      </c>
      <c r="C42" s="204">
        <f>MtFalcon!F15</f>
        <v>3110</v>
      </c>
      <c r="D42" s="222" t="str">
        <f>MtFalcon!E18</f>
        <v>Mds</v>
      </c>
      <c r="E42" s="206">
        <f>MtFalcon!H15</f>
        <v>9</v>
      </c>
      <c r="F42" s="206">
        <f>MtFalcon!B6</f>
        <v>27</v>
      </c>
      <c r="G42" s="213" t="str">
        <f>MtFalcon!G4</f>
        <v>Castle Tr, Devils Elbow Tr, Meadow Tr, Parmalee Tr, Old Ute Tr, Two Dog Tr, Tower Tr, Walkers Dream Tr</v>
      </c>
      <c r="H42" s="452">
        <f>MtFalcon!H18</f>
        <v>115</v>
      </c>
      <c r="I42" s="211" t="str">
        <f>MtFalcon!B4</f>
        <v>MFP</v>
      </c>
      <c r="J42" s="462">
        <f>MtFalcon!E8</f>
        <v>39756</v>
      </c>
    </row>
    <row r="43" spans="1:10" x14ac:dyDescent="0.2">
      <c r="A43" s="202" t="s">
        <v>2777</v>
      </c>
      <c r="B43" s="203">
        <f>NewlinGulch!C11</f>
        <v>8.9</v>
      </c>
      <c r="C43" s="204">
        <f>NewlinGulch!F14</f>
        <v>493</v>
      </c>
      <c r="D43" s="205" t="str">
        <f>NewlinGulch!E17</f>
        <v>Rprc</v>
      </c>
      <c r="E43" s="206">
        <f>NewlinGulch!H14</f>
        <v>2</v>
      </c>
      <c r="F43" s="206">
        <f>NewlinGulch!B6</f>
        <v>28</v>
      </c>
      <c r="G43" s="215"/>
      <c r="H43" s="452">
        <f>NewlinGulch!H17</f>
        <v>101</v>
      </c>
      <c r="I43" s="209" t="str">
        <f>NewlinGulch!B4</f>
        <v>NG</v>
      </c>
      <c r="J43" s="462">
        <f>NewlinGulch!E7</f>
        <v>39619</v>
      </c>
    </row>
    <row r="44" spans="1:10" x14ac:dyDescent="0.2">
      <c r="A44" s="202" t="s">
        <v>2778</v>
      </c>
      <c r="B44" s="203">
        <f>ParkerW!C11</f>
        <v>7.1</v>
      </c>
      <c r="C44" s="204">
        <f>ParkerW!F14</f>
        <v>449</v>
      </c>
      <c r="D44" s="205" t="str">
        <f>ParkerW!E17</f>
        <v>Rprcd</v>
      </c>
      <c r="E44" s="206">
        <f>ParkerW!H14</f>
        <v>2</v>
      </c>
      <c r="F44" s="206">
        <f>ParkerW!B7</f>
        <v>20</v>
      </c>
      <c r="G44" s="215"/>
      <c r="H44" s="452">
        <f>ParkerW!H17</f>
        <v>102</v>
      </c>
      <c r="I44" s="228" t="str">
        <f>ParkerW!B4</f>
        <v>PW</v>
      </c>
      <c r="J44" s="462">
        <f>ParkerW!E7</f>
        <v>39619</v>
      </c>
    </row>
    <row r="45" spans="1:10" x14ac:dyDescent="0.2">
      <c r="A45" s="202" t="s">
        <v>7023</v>
      </c>
      <c r="B45" s="203">
        <f>PineryLoopT!C11</f>
        <v>7.2</v>
      </c>
      <c r="C45" s="204">
        <f>PineryLoopT!F14</f>
        <v>696</v>
      </c>
      <c r="D45" s="205" t="str">
        <f>PineryLoopT!E17</f>
        <v>Fcd</v>
      </c>
      <c r="E45" s="206">
        <f>PineryLoopT!H14</f>
        <v>3</v>
      </c>
      <c r="F45" s="206">
        <f>PineryLoopT!B7</f>
        <v>17</v>
      </c>
      <c r="G45" s="492"/>
      <c r="H45" s="452">
        <f>PineryLoopT!H17</f>
        <v>247</v>
      </c>
      <c r="I45" s="496" t="str">
        <f>PineryLoopT!B4</f>
        <v>PLT</v>
      </c>
      <c r="J45" s="462">
        <f>PineryLoopT!E7</f>
        <v>42124</v>
      </c>
    </row>
    <row r="46" spans="1:10" x14ac:dyDescent="0.2">
      <c r="A46" s="202" t="s">
        <v>3077</v>
      </c>
      <c r="B46" s="203">
        <f>PineyCrSam!C12</f>
        <v>9.5</v>
      </c>
      <c r="C46" s="204">
        <f>PineyCrSam!F15</f>
        <v>632</v>
      </c>
      <c r="D46" s="205" t="str">
        <f>PineyCrSam!E18</f>
        <v>Rpc</v>
      </c>
      <c r="E46" s="206">
        <f>PineyCrSam!H15</f>
        <v>1</v>
      </c>
      <c r="F46" s="206">
        <f>PineyCrSam!B7</f>
        <v>18</v>
      </c>
      <c r="G46" s="207"/>
      <c r="H46" s="452"/>
      <c r="I46" s="229" t="str">
        <f>PineyCrSam!B5</f>
        <v>PCS</v>
      </c>
      <c r="J46" s="462"/>
    </row>
    <row r="47" spans="1:10" x14ac:dyDescent="0.2">
      <c r="A47" s="202" t="s">
        <v>3223</v>
      </c>
      <c r="B47" s="203">
        <f>PlatteSouth!C25</f>
        <v>33.4</v>
      </c>
      <c r="C47" s="204">
        <f>PlatteSouth!F28</f>
        <v>1027</v>
      </c>
      <c r="D47" s="205" t="str">
        <f>PlatteSouth!E31</f>
        <v>R*pc</v>
      </c>
      <c r="E47" s="206">
        <f>PlatteSouth!H28</f>
        <v>1</v>
      </c>
      <c r="F47" s="206">
        <f>PlatteSouth!B8</f>
        <v>38</v>
      </c>
      <c r="G47" s="207" t="str">
        <f>PlatteSouth!G6</f>
        <v>Mary Carter Geenway</v>
      </c>
      <c r="H47" s="452"/>
      <c r="I47" s="223" t="str">
        <f>PlatteSouth!B6</f>
        <v>PRS</v>
      </c>
      <c r="J47" s="462"/>
    </row>
    <row r="48" spans="1:10" ht="25.5" x14ac:dyDescent="0.2">
      <c r="A48" s="202" t="s">
        <v>3360</v>
      </c>
      <c r="B48" s="203">
        <f>ReDakotaSlide!C13</f>
        <v>9.1</v>
      </c>
      <c r="C48" s="220">
        <f>ReDakotaSlide!F16</f>
        <v>2039</v>
      </c>
      <c r="D48" s="222" t="str">
        <f>ReDakotaSlide!E20</f>
        <v>Msd</v>
      </c>
      <c r="E48" s="206">
        <f>ReDakotaSlide!H16</f>
        <v>8</v>
      </c>
      <c r="F48" s="206">
        <f>ReDakotaSlide!B7</f>
        <v>14</v>
      </c>
      <c r="G48" s="207" t="str">
        <f>ReDakotaSlide!G5</f>
        <v>Village Ride Trail</v>
      </c>
      <c r="H48" s="452">
        <f>ReDakotaSlide!H20</f>
        <v>110</v>
      </c>
      <c r="I48" s="209" t="str">
        <f>ReDakotaSlide!B5</f>
        <v>RDS</v>
      </c>
      <c r="J48" s="462">
        <f>ReDakotaSlide!E9</f>
        <v>39671</v>
      </c>
    </row>
    <row r="49" spans="1:10" ht="14.25" customHeight="1" x14ac:dyDescent="0.2">
      <c r="A49" s="202" t="s">
        <v>6019</v>
      </c>
      <c r="B49" s="203">
        <f>SpringFootDad!C10</f>
        <v>11.2</v>
      </c>
      <c r="C49" s="204">
        <f>SpringFootDad!F13</f>
        <v>829</v>
      </c>
      <c r="D49" s="205" t="str">
        <f>SpringFootDad!E16</f>
        <v>R*Fpcd</v>
      </c>
      <c r="E49" s="206">
        <f>SpringFootDad!H13</f>
        <v>3</v>
      </c>
      <c r="F49" s="206">
        <f>SpringFootDad!B6</f>
        <v>19</v>
      </c>
      <c r="G49" s="207" t="str">
        <f>SpringFootDad!G4</f>
        <v xml:space="preserve">Middle Fork Trail
</v>
      </c>
      <c r="H49" s="452"/>
      <c r="I49" s="214" t="str">
        <f>SpringFootDad!B4</f>
        <v>SFD</v>
      </c>
      <c r="J49" s="462"/>
    </row>
    <row r="50" spans="1:10" x14ac:dyDescent="0.2">
      <c r="A50" s="202" t="s">
        <v>429</v>
      </c>
      <c r="B50" s="203">
        <f>SulphurGulch!C10</f>
        <v>13.8</v>
      </c>
      <c r="C50" s="204">
        <f>SulphurGulch!F13</f>
        <v>1026</v>
      </c>
      <c r="D50" s="205" t="str">
        <f>SulphurGulch!E16</f>
        <v>Rpd*</v>
      </c>
      <c r="E50" s="206">
        <f>SulphurGulch!H13</f>
        <v>2</v>
      </c>
      <c r="F50" s="206">
        <f>SulphurGulch!B6</f>
        <v>28</v>
      </c>
      <c r="G50" s="207" t="str">
        <f>SulphurGulch!G4</f>
        <v>Tallman Gulch Trail</v>
      </c>
      <c r="H50" s="452"/>
      <c r="I50" s="224" t="s">
        <v>5603</v>
      </c>
      <c r="J50" s="462"/>
    </row>
    <row r="51" spans="1:10" x14ac:dyDescent="0.2">
      <c r="A51" s="202" t="s">
        <v>2776</v>
      </c>
      <c r="B51" s="203">
        <f>SulphurGCon!C11</f>
        <v>1.5</v>
      </c>
      <c r="C51" s="204">
        <f>SulphurGCon!F14</f>
        <v>240</v>
      </c>
      <c r="D51" s="205" t="str">
        <f>SulphurGCon!E17</f>
        <v>Rrpc</v>
      </c>
      <c r="E51" s="206">
        <f>SulphurGulch!H13</f>
        <v>2</v>
      </c>
      <c r="F51" s="206">
        <f>SulphurGCon!B6</f>
        <v>3</v>
      </c>
      <c r="G51" s="207"/>
      <c r="H51" s="452"/>
      <c r="I51" s="216" t="str">
        <f>SulphurGCon!B4</f>
        <v>SGC</v>
      </c>
      <c r="J51" s="462">
        <f>SulphurGCon!E7</f>
        <v>39619</v>
      </c>
    </row>
    <row r="52" spans="1:10" x14ac:dyDescent="0.2">
      <c r="A52" s="202" t="s">
        <v>1065</v>
      </c>
      <c r="B52" s="203">
        <f>SmokyHillRd!C13</f>
        <v>16.899999999999999</v>
      </c>
      <c r="C52" s="204">
        <f>SmokyHillRd!F16</f>
        <v>807</v>
      </c>
      <c r="D52" s="205" t="str">
        <f>SmokyHillRd!E19</f>
        <v>Rpc</v>
      </c>
      <c r="E52" s="206">
        <f>SmokyHillRd!H16</f>
        <v>2</v>
      </c>
      <c r="F52" s="206">
        <f>SmokyHillRd!B7</f>
        <v>23</v>
      </c>
      <c r="G52" s="207"/>
      <c r="H52" s="452"/>
      <c r="I52" s="230" t="str">
        <f>SmokyHillRd!B5</f>
        <v>SH</v>
      </c>
      <c r="J52" s="462">
        <f>SmokyHillRd!E9</f>
        <v>39619</v>
      </c>
    </row>
    <row r="53" spans="1:10" x14ac:dyDescent="0.2">
      <c r="A53" s="202" t="s">
        <v>3075</v>
      </c>
      <c r="B53" s="203">
        <f>SmokyRamble!C12</f>
        <v>17.100000000000001</v>
      </c>
      <c r="C53" s="204">
        <f>SmokyRamble!F15</f>
        <v>1696</v>
      </c>
      <c r="D53" s="205" t="str">
        <f>SmokyRamble!E18</f>
        <v>Rpcd</v>
      </c>
      <c r="E53" s="206">
        <f>SmokyRamble!H15</f>
        <v>3</v>
      </c>
      <c r="F53" s="206">
        <f>SmokyRamble!B8</f>
        <v>37</v>
      </c>
      <c r="G53" s="207"/>
      <c r="H53" s="452"/>
      <c r="I53" s="211" t="str">
        <f>SmokyRamble!B5</f>
        <v>SR</v>
      </c>
      <c r="J53" s="462">
        <f>SmokyRamble!E9</f>
        <v>39619</v>
      </c>
    </row>
    <row r="54" spans="1:10" x14ac:dyDescent="0.2">
      <c r="A54" s="202" t="s">
        <v>4711</v>
      </c>
      <c r="B54" s="203">
        <f>TollGateCr!C14</f>
        <v>20.3</v>
      </c>
      <c r="C54" s="204">
        <f>TollGateCr!F17</f>
        <v>841</v>
      </c>
      <c r="D54" s="205" t="str">
        <f>TollGateCr!E20</f>
        <v>Rprc</v>
      </c>
      <c r="E54" s="206">
        <f>TollGateCr!H17</f>
        <v>1</v>
      </c>
      <c r="F54" s="206">
        <f>TollGateCr!B9</f>
        <v>23</v>
      </c>
      <c r="G54" s="215"/>
      <c r="H54" s="452"/>
      <c r="I54" s="216" t="str">
        <f>TollGateCr!B4</f>
        <v>TGC</v>
      </c>
      <c r="J54" s="462"/>
    </row>
    <row r="55" spans="1:10" x14ac:dyDescent="0.2">
      <c r="A55" s="202" t="s">
        <v>5886</v>
      </c>
      <c r="B55" s="203">
        <f>TwoBrandCG!C13</f>
        <v>10.199999999999999</v>
      </c>
      <c r="C55" s="204">
        <f>TwoBrandCG!F16</f>
        <v>912</v>
      </c>
      <c r="D55" s="231" t="str">
        <f>TwoBrandCG!E19</f>
        <v>Msdc</v>
      </c>
      <c r="E55" s="206">
        <f>TwoBrandCG!H16</f>
        <v>3</v>
      </c>
      <c r="F55" s="206">
        <f>TwoBrandCG!B7</f>
        <v>23</v>
      </c>
      <c r="G55" s="215"/>
      <c r="H55" s="452">
        <f>TwoBrandCG!H19</f>
        <v>200</v>
      </c>
      <c r="I55" s="229" t="str">
        <f>TwoBrandCG!B4</f>
        <v>TBCG</v>
      </c>
      <c r="J55" s="462">
        <f>TwoBrandCG!E8</f>
        <v>40759</v>
      </c>
    </row>
    <row r="56" spans="1:10" x14ac:dyDescent="0.2">
      <c r="A56" s="202" t="s">
        <v>3076</v>
      </c>
      <c r="B56" s="203">
        <f>UnNamedCr!C11</f>
        <v>11.2</v>
      </c>
      <c r="C56" s="204">
        <f>UnNamedCr!F14</f>
        <v>1020</v>
      </c>
      <c r="D56" s="205" t="str">
        <f>UnNamedCr!E17</f>
        <v>R*Fpcd</v>
      </c>
      <c r="E56" s="206">
        <f>UnNamedCr!H14</f>
        <v>3</v>
      </c>
      <c r="F56" s="206">
        <f>UnNamedCr!B6</f>
        <v>17</v>
      </c>
      <c r="G56" s="215"/>
      <c r="H56" s="452">
        <f>UnNamedCr!H17</f>
        <v>106</v>
      </c>
      <c r="I56" s="223" t="str">
        <f>UnNamedCr!B4</f>
        <v>UNC</v>
      </c>
      <c r="J56" s="462">
        <f>UnNamedCr!E7</f>
        <v>39619</v>
      </c>
    </row>
    <row r="57" spans="1:10" x14ac:dyDescent="0.2">
      <c r="A57" s="202" t="s">
        <v>3361</v>
      </c>
      <c r="B57" s="203">
        <f>ValleyView!C12</f>
        <v>2.4</v>
      </c>
      <c r="C57" s="204">
        <f>ValleyView!F15</f>
        <v>245</v>
      </c>
      <c r="D57" s="205" t="str">
        <f>ValleyView!E18</f>
        <v>Rpac</v>
      </c>
      <c r="E57" s="206">
        <f>ValleyView!H15</f>
        <v>4</v>
      </c>
      <c r="F57" s="206">
        <f>ValleyView!B6</f>
        <v>6</v>
      </c>
      <c r="G57" s="215"/>
      <c r="H57" s="452">
        <f>ValleyView!H18</f>
        <v>111</v>
      </c>
      <c r="I57" s="208" t="str">
        <f>ValleyView!B4</f>
        <v>VV</v>
      </c>
      <c r="J57" s="462">
        <f>ValleyView!E8</f>
        <v>39672</v>
      </c>
    </row>
    <row r="58" spans="1:10" x14ac:dyDescent="0.2">
      <c r="A58" s="202" t="s">
        <v>3843</v>
      </c>
      <c r="B58" s="203">
        <f>Vista!C12</f>
        <v>4.5999999999999996</v>
      </c>
      <c r="C58" s="204">
        <f>Vista!F15</f>
        <v>442</v>
      </c>
      <c r="D58" s="205" t="str">
        <f>Vista!E18</f>
        <v>R*Fpdc</v>
      </c>
      <c r="E58" s="206">
        <f>Vista!H15</f>
        <v>3</v>
      </c>
      <c r="F58" s="206">
        <f>Vista!B6</f>
        <v>14</v>
      </c>
      <c r="G58" s="215"/>
      <c r="H58" s="452">
        <f>Vista!H18</f>
        <v>126</v>
      </c>
      <c r="I58" s="209" t="str">
        <f>Vista!B4</f>
        <v>VT</v>
      </c>
      <c r="J58" s="462">
        <f>Vista!E8</f>
        <v>39872</v>
      </c>
    </row>
    <row r="59" spans="1:10" ht="14.25" customHeight="1" x14ac:dyDescent="0.2">
      <c r="A59" s="202" t="s">
        <v>1456</v>
      </c>
      <c r="B59" s="203">
        <f>WatertonCnyn!C11</f>
        <v>8.6999999999999993</v>
      </c>
      <c r="C59" s="204">
        <f>WatertonCnyn!F14</f>
        <v>960</v>
      </c>
      <c r="D59" s="205" t="str">
        <f>WatertonCnyn!E17</f>
        <v>Fd</v>
      </c>
      <c r="E59" s="206">
        <f>WatertonCnyn!H14</f>
        <v>3</v>
      </c>
      <c r="F59" s="206">
        <f>WatertonCnyn!B6</f>
        <v>11</v>
      </c>
      <c r="G59" s="207"/>
      <c r="H59" s="452"/>
      <c r="I59" s="232" t="str">
        <f>WatertonCnyn!B4</f>
        <v>WC</v>
      </c>
      <c r="J59" s="462"/>
    </row>
    <row r="60" spans="1:10" ht="14.25" customHeight="1" x14ac:dyDescent="0.2">
      <c r="A60" s="202" t="s">
        <v>7016</v>
      </c>
      <c r="B60" s="203">
        <f>WeaverGQ!C12</f>
        <v>7.9</v>
      </c>
      <c r="C60" s="204">
        <f>WeaverGQ!F15</f>
        <v>1179</v>
      </c>
      <c r="D60" s="205" t="str">
        <f>WeaverGQ!E18</f>
        <v>Rprac</v>
      </c>
      <c r="E60" s="206">
        <f>WeaverGQ!H15</f>
        <v>2</v>
      </c>
      <c r="F60" s="206">
        <f>WeaverGQ!B6</f>
        <v>18</v>
      </c>
      <c r="G60" s="307" t="str">
        <f>WeaverGQ!G4</f>
        <v>Fishermans Trail</v>
      </c>
      <c r="H60" s="452">
        <f>WeaverGQ!H18</f>
        <v>244</v>
      </c>
      <c r="I60" s="408" t="str">
        <f>WeaverGQ!B4</f>
        <v>WGQ</v>
      </c>
      <c r="J60" s="462">
        <f>WeaverGQ!E7</f>
        <v>42104</v>
      </c>
    </row>
    <row r="61" spans="1:10" x14ac:dyDescent="0.2">
      <c r="A61" s="202" t="s">
        <v>6020</v>
      </c>
      <c r="B61" s="203">
        <f>WeirSanderson!C11</f>
        <v>21</v>
      </c>
      <c r="C61" s="204">
        <f>WeirSanderson!F14</f>
        <v>452</v>
      </c>
      <c r="D61" s="205" t="str">
        <f>WeirSanderson!E17</f>
        <v>RF*pacd</v>
      </c>
      <c r="E61" s="206">
        <f>WeirSanderson!H14</f>
        <v>0</v>
      </c>
      <c r="F61" s="206">
        <f>WeirSanderson!B6</f>
        <v>25</v>
      </c>
      <c r="G61" s="207"/>
      <c r="H61" s="452"/>
      <c r="I61" s="224" t="str">
        <f>WeirSanderson!B4</f>
        <v>WSG</v>
      </c>
      <c r="J61" s="462"/>
    </row>
    <row r="62" spans="1:10" x14ac:dyDescent="0.2">
      <c r="A62" s="202" t="s">
        <v>3106</v>
      </c>
      <c r="B62" s="203">
        <f>WetCatTail!C11</f>
        <v>10.4</v>
      </c>
      <c r="C62" s="204">
        <f>WetCatTail!G14</f>
        <v>0</v>
      </c>
      <c r="D62" s="205" t="str">
        <f>WetCatTail!E17</f>
        <v>Rprcad</v>
      </c>
      <c r="E62" s="206">
        <f>WetCatTail!H14</f>
        <v>2</v>
      </c>
      <c r="F62" s="206">
        <f>WetCatTail!B6</f>
        <v>26</v>
      </c>
      <c r="G62" s="207"/>
      <c r="H62" s="452">
        <f>WetCatTail!H17</f>
        <v>98</v>
      </c>
      <c r="I62" s="216" t="str">
        <f>WetCatTail!B4</f>
        <v>WCT</v>
      </c>
      <c r="J62" s="462">
        <f>WetCatTail!E7</f>
        <v>39568</v>
      </c>
    </row>
    <row r="63" spans="1:10" x14ac:dyDescent="0.2">
      <c r="A63" s="202" t="s">
        <v>6021</v>
      </c>
      <c r="B63" s="203">
        <f>WesterlySpillway!C11</f>
        <v>8.6</v>
      </c>
      <c r="C63" s="204">
        <f>WesterlySpillway!F14</f>
        <v>382</v>
      </c>
      <c r="D63" s="205" t="str">
        <f>WesterlySpillway!E17</f>
        <v>Rpcr</v>
      </c>
      <c r="E63" s="206">
        <f>WesterlySpillway!H14</f>
        <v>1</v>
      </c>
      <c r="F63" s="206">
        <f>WesterlySpillway!B6</f>
        <v>17</v>
      </c>
      <c r="G63" s="207"/>
      <c r="H63" s="452"/>
      <c r="I63" s="214" t="str">
        <f>WesterlySpillway!B4</f>
        <v>WS</v>
      </c>
      <c r="J63" s="462"/>
    </row>
    <row r="64" spans="1:10" x14ac:dyDescent="0.2">
      <c r="A64" s="202" t="s">
        <v>3845</v>
      </c>
      <c r="B64" s="203">
        <f>WildCatBluffs!C12</f>
        <v>6.9</v>
      </c>
      <c r="C64" s="204">
        <f>WildCatBluffs!F15</f>
        <v>882</v>
      </c>
      <c r="D64" s="205" t="str">
        <f>WildCatBluffs!E18</f>
        <v>R*Fpd</v>
      </c>
      <c r="E64" s="206">
        <f>WildCatBluffs!H15</f>
        <v>4</v>
      </c>
      <c r="F64" s="206">
        <f>WildCatBluffs!B6</f>
        <v>20</v>
      </c>
      <c r="G64" s="207" t="str">
        <f>WildCatBluffs!G4</f>
        <v>Wildcat Tr, Bluffs Tr, Crooked Stick Tr</v>
      </c>
      <c r="H64" s="452">
        <f>WildCatBluffs!H18</f>
        <v>127</v>
      </c>
      <c r="I64" s="214" t="str">
        <f>WildCatBluffs!B4</f>
        <v>WCB</v>
      </c>
      <c r="J64" s="462">
        <f>WildCatBluffs!E7</f>
        <v>39872</v>
      </c>
    </row>
    <row r="65" spans="1:10" ht="13.5" customHeight="1" thickBot="1" x14ac:dyDescent="0.25">
      <c r="A65" s="233" t="s">
        <v>3844</v>
      </c>
      <c r="B65" s="234">
        <f>WillowLone!C12</f>
        <v>10.1</v>
      </c>
      <c r="C65" s="235">
        <f>WillowLone!F15</f>
        <v>917</v>
      </c>
      <c r="D65" s="236" t="str">
        <f>WillowLone!E18</f>
        <v>Rpbca</v>
      </c>
      <c r="E65" s="237">
        <f>WillowLone!H15</f>
        <v>2</v>
      </c>
      <c r="F65" s="237">
        <f>WillowLone!B7</f>
        <v>16</v>
      </c>
      <c r="G65" s="238" t="str">
        <f>WillowLone!G4</f>
        <v>Cook Cr Tr, Little Dry Cr Tr</v>
      </c>
      <c r="H65" s="453">
        <f>WillowLone!H18</f>
        <v>128</v>
      </c>
      <c r="I65" s="239" t="str">
        <f>WillowLone!B4</f>
        <v>WLT</v>
      </c>
      <c r="J65" s="462">
        <f>WillowLone!E8</f>
        <v>39872</v>
      </c>
    </row>
    <row r="66" spans="1:10" s="71" customFormat="1" ht="15.75" x14ac:dyDescent="0.25">
      <c r="A66" s="67" t="s">
        <v>829</v>
      </c>
      <c r="B66" s="68">
        <f>SUM(B2:B65)</f>
        <v>715.5</v>
      </c>
      <c r="C66" s="143">
        <f>SUM(C2:C65)</f>
        <v>55977</v>
      </c>
      <c r="D66" s="176"/>
      <c r="E66" s="69">
        <f>AVERAGE(E2:E65)</f>
        <v>2.921875</v>
      </c>
      <c r="F66" s="510">
        <f>SUM(F2:F65)</f>
        <v>1250</v>
      </c>
      <c r="G66" s="70" t="s">
        <v>1047</v>
      </c>
      <c r="H66" s="70"/>
      <c r="I66" s="470">
        <f>COUNT(B2:B65)</f>
        <v>64</v>
      </c>
      <c r="J66" s="459"/>
    </row>
    <row r="67" spans="1:10" ht="15.75" x14ac:dyDescent="0.25">
      <c r="A67" s="38"/>
      <c r="B67" s="25"/>
      <c r="C67" s="35"/>
      <c r="D67" s="177"/>
      <c r="E67" s="35"/>
      <c r="F67" s="35"/>
      <c r="G67" s="70" t="s">
        <v>6870</v>
      </c>
      <c r="H67" s="35"/>
      <c r="I67" s="471">
        <f>Coverage!A113</f>
        <v>111</v>
      </c>
    </row>
    <row r="68" spans="1:10" ht="15.75" x14ac:dyDescent="0.25">
      <c r="A68" s="38"/>
      <c r="B68" s="25"/>
      <c r="C68" s="35"/>
      <c r="D68" s="177"/>
      <c r="E68" s="35"/>
      <c r="F68" s="35"/>
      <c r="G68" s="70" t="s">
        <v>6871</v>
      </c>
      <c r="I68" s="471">
        <f>MAX(H2:H65)</f>
        <v>271</v>
      </c>
    </row>
    <row r="69" spans="1:10" x14ac:dyDescent="0.2">
      <c r="A69" s="38"/>
      <c r="B69" s="25"/>
      <c r="C69" s="35"/>
      <c r="D69" s="177"/>
      <c r="E69" s="35"/>
      <c r="F69" s="35"/>
    </row>
    <row r="70" spans="1:10" x14ac:dyDescent="0.2">
      <c r="A70" s="38"/>
      <c r="B70" s="25"/>
      <c r="C70" s="35"/>
      <c r="D70" s="177"/>
      <c r="E70" s="35"/>
      <c r="F70" s="35"/>
    </row>
    <row r="71" spans="1:10" x14ac:dyDescent="0.2">
      <c r="A71" s="38"/>
      <c r="B71" s="25"/>
      <c r="C71" s="35"/>
      <c r="D71" s="177"/>
      <c r="E71" s="35"/>
      <c r="F71" s="35"/>
    </row>
    <row r="72" spans="1:10" x14ac:dyDescent="0.2">
      <c r="A72" s="38"/>
      <c r="B72" s="25"/>
      <c r="C72" s="35"/>
      <c r="D72" s="177"/>
      <c r="E72" s="35"/>
      <c r="F72" s="35"/>
    </row>
    <row r="73" spans="1:10" x14ac:dyDescent="0.2">
      <c r="A73" s="37"/>
      <c r="B73" s="25"/>
      <c r="C73" s="35"/>
      <c r="D73" s="177"/>
      <c r="E73" s="35"/>
      <c r="F73" s="35"/>
    </row>
    <row r="74" spans="1:10" x14ac:dyDescent="0.2">
      <c r="A74" s="37"/>
      <c r="B74" s="25"/>
      <c r="C74" s="35"/>
      <c r="D74" s="177"/>
      <c r="E74" s="35"/>
      <c r="F74" s="35"/>
    </row>
    <row r="75" spans="1:10" x14ac:dyDescent="0.2">
      <c r="A75" s="37"/>
      <c r="B75" s="25"/>
      <c r="C75" s="35"/>
      <c r="D75" s="177"/>
      <c r="E75" s="35"/>
      <c r="F75" s="35"/>
    </row>
    <row r="76" spans="1:10" x14ac:dyDescent="0.2">
      <c r="A76" s="37"/>
      <c r="B76" s="25"/>
      <c r="C76" s="35"/>
      <c r="D76" s="177"/>
      <c r="E76" s="35"/>
      <c r="F76" s="35"/>
    </row>
    <row r="77" spans="1:10" x14ac:dyDescent="0.2">
      <c r="A77" s="37"/>
      <c r="B77" s="25"/>
      <c r="C77" s="35"/>
      <c r="D77" s="177"/>
      <c r="E77" s="35"/>
      <c r="F77" s="35"/>
    </row>
    <row r="78" spans="1:10" x14ac:dyDescent="0.2">
      <c r="A78" s="37"/>
      <c r="B78" s="25"/>
      <c r="C78" s="35"/>
      <c r="D78" s="177"/>
      <c r="E78" s="35"/>
      <c r="F78" s="35"/>
    </row>
    <row r="79" spans="1:10" x14ac:dyDescent="0.2">
      <c r="A79" s="37"/>
      <c r="B79" s="25"/>
      <c r="C79" s="35"/>
      <c r="D79" s="177"/>
      <c r="E79" s="35"/>
      <c r="F79" s="35"/>
    </row>
    <row r="80" spans="1:10" x14ac:dyDescent="0.2">
      <c r="A80" s="37"/>
      <c r="B80" s="25"/>
      <c r="C80" s="35"/>
      <c r="D80" s="177"/>
      <c r="E80" s="35"/>
      <c r="F80" s="35"/>
    </row>
    <row r="81" spans="1:6" x14ac:dyDescent="0.2">
      <c r="A81" s="37"/>
      <c r="B81" s="25"/>
      <c r="C81" s="35"/>
      <c r="D81" s="177"/>
      <c r="E81" s="35"/>
      <c r="F81" s="35"/>
    </row>
    <row r="82" spans="1:6" x14ac:dyDescent="0.2">
      <c r="A82" s="37"/>
      <c r="B82" s="25"/>
      <c r="C82" s="35"/>
      <c r="D82" s="177"/>
      <c r="E82" s="35"/>
      <c r="F82" s="35"/>
    </row>
    <row r="83" spans="1:6" x14ac:dyDescent="0.2">
      <c r="A83" s="37"/>
      <c r="B83" s="25"/>
      <c r="C83" s="35"/>
      <c r="D83" s="177"/>
      <c r="E83" s="35"/>
      <c r="F83" s="35"/>
    </row>
    <row r="84" spans="1:6" x14ac:dyDescent="0.2">
      <c r="A84" s="37"/>
      <c r="B84" s="25"/>
      <c r="C84" s="35"/>
      <c r="D84" s="177"/>
      <c r="E84" s="35"/>
      <c r="F84" s="35"/>
    </row>
    <row r="85" spans="1:6" x14ac:dyDescent="0.2">
      <c r="A85" s="37"/>
      <c r="B85" s="25"/>
      <c r="C85" s="35"/>
      <c r="D85" s="177"/>
      <c r="E85" s="35"/>
      <c r="F85" s="35"/>
    </row>
    <row r="86" spans="1:6" x14ac:dyDescent="0.2">
      <c r="A86" s="36"/>
      <c r="B86" s="25"/>
      <c r="C86" s="35"/>
      <c r="D86" s="177"/>
      <c r="E86" s="35"/>
      <c r="F86" s="35"/>
    </row>
  </sheetData>
  <phoneticPr fontId="0" type="noConversion"/>
  <hyperlinks>
    <hyperlink ref="A9" location="'C470'!A1" display="C470 Trail" xr:uid="{00000000-0004-0000-0000-000000000000}"/>
    <hyperlink ref="A13" location="CherryCrN!A1" display="Cherry Cr Trail North" xr:uid="{00000000-0004-0000-0000-000001000000}"/>
    <hyperlink ref="A14" location="CherryCrS!A1" display="Cherry Cr Trail South" xr:uid="{00000000-0004-0000-0000-000002000000}"/>
    <hyperlink ref="A29" location="HaydenGreenMtn!A1" display="Hayden Green Mtn Trail" xr:uid="{00000000-0004-0000-0000-000003000000}"/>
    <hyperlink ref="A31" location="HighlineEast!A1" display="Highline Canal Trail East Section" xr:uid="{00000000-0004-0000-0000-000004000000}"/>
    <hyperlink ref="A65" location="WillowLone!A1" display="Willow Cr / Lone Tree" xr:uid="{00000000-0004-0000-0000-000005000000}"/>
    <hyperlink ref="A32" location="HighlineCentral!A1" display="Highline Canal Trail Central Section" xr:uid="{00000000-0004-0000-0000-000006000000}"/>
    <hyperlink ref="A33" location="HighlineWest!A1" display="Highline Canal Trail West Section" xr:uid="{00000000-0004-0000-0000-000007000000}"/>
    <hyperlink ref="A37" location="LeeDadGulch!A1" display="Lee Dad Gulch Trail" xr:uid="{00000000-0004-0000-0000-000008000000}"/>
    <hyperlink ref="A47" location="PlatteSouth!A1" display="Platte River Trail South" xr:uid="{00000000-0004-0000-0000-000009000000}"/>
    <hyperlink ref="A49" location="SpringFootDad!A1" display="Spring Gulch Foothills Dad Clark Trails" xr:uid="{00000000-0004-0000-0000-00000A000000}"/>
    <hyperlink ref="A61" location="WeirSanderson!A1" display="Weir Sanderson Gulch Trails" xr:uid="{00000000-0004-0000-0000-00000B000000}"/>
    <hyperlink ref="A63" location="WestelySpillway!A1" display="Westerly Spillway Trail" xr:uid="{00000000-0004-0000-0000-00000C000000}"/>
    <hyperlink ref="A59" location="WatertonCnyn!A1" display="Waterton Canyon Trail" xr:uid="{00000000-0004-0000-0000-00000D000000}"/>
    <hyperlink ref="A50" location="SulphurGulch!A1" display="Sulphur Gulch" xr:uid="{00000000-0004-0000-0000-00000E000000}"/>
    <hyperlink ref="A46" location="PineyCrSam!A1" display="Piney Cr Sampson Trail" xr:uid="{00000000-0004-0000-0000-00000F000000}"/>
    <hyperlink ref="A54" location="TollGateCr!A1" display="Tollgate Creek Trail" xr:uid="{00000000-0004-0000-0000-000010000000}"/>
    <hyperlink ref="A6" location="BearCr!A1" display="Bear Creek Trail" xr:uid="{00000000-0004-0000-0000-000011000000}"/>
    <hyperlink ref="A36" location="LakewoodSloan!A1" display="Lakewood Gulch Sloans Lake Trail" xr:uid="{00000000-0004-0000-0000-000012000000}"/>
    <hyperlink ref="A24" location="GoldSmithHam!A1" display="Goldsmith Gulch Hampden Heights" xr:uid="{00000000-0004-0000-0000-000013000000}"/>
    <hyperlink ref="A8" location="BigDryS!A1" display="Big Dry Cr (south Metro)" xr:uid="{00000000-0004-0000-0000-000014000000}"/>
    <hyperlink ref="A38" location="LittleDryQ!A1" display="Little Dry Quincy" xr:uid="{00000000-0004-0000-0000-000015000000}"/>
    <hyperlink ref="A3" location="AuroraPwrCon!A1" display="Aurora PwrLine Con" xr:uid="{00000000-0004-0000-0000-000016000000}"/>
    <hyperlink ref="A4" location="AuroraRes!A1" display="Aurora Reservoir" xr:uid="{00000000-0004-0000-0000-000017000000}"/>
    <hyperlink ref="A52" location="SmokyHillRd!A1" display="Smoky Hill Rd" xr:uid="{00000000-0004-0000-0000-000018000000}"/>
    <hyperlink ref="A53" location="SmokyRamble!A1" display="Smoky Ramble" xr:uid="{00000000-0004-0000-0000-000019000000}"/>
    <hyperlink ref="A56" location="UnNamedCr!A1" display="Un Named Cr" xr:uid="{00000000-0004-0000-0000-00001A000000}"/>
    <hyperlink ref="A51" location="SulphurGCon!A1" display="Sulphur Gulch Con" xr:uid="{00000000-0004-0000-0000-00001B000000}"/>
    <hyperlink ref="A43" location="NewlinGulch!A1" display="Newlin Gulch " xr:uid="{00000000-0004-0000-0000-00001C000000}"/>
    <hyperlink ref="A44" location="ParkerW!A1" display="Parker West" xr:uid="{00000000-0004-0000-0000-00001D000000}"/>
    <hyperlink ref="A11" location="CathyJohnson!A1" display="Cathy Johnson Trail" xr:uid="{00000000-0004-0000-0000-00001E000000}"/>
    <hyperlink ref="A26" location="GrazingElk!A1" display="Grazing Elk Trail" xr:uid="{00000000-0004-0000-0000-00001F000000}"/>
    <hyperlink ref="A16" location="CoyoteSong!A1" display="Coyote Song Trail" xr:uid="{00000000-0004-0000-0000-000020000000}"/>
    <hyperlink ref="A48" location="ReDakotaSlide!A1" display="Red Rocks Dakota Hogback Morrison Slide Trails" xr:uid="{00000000-0004-0000-0000-000021000000}"/>
    <hyperlink ref="A57" location="ValleyView!A1" display="Valley View Trail" xr:uid="{00000000-0004-0000-0000-000022000000}"/>
    <hyperlink ref="A27" location="GreenMtnE!A1" display="Green Mtn E Trail" xr:uid="{00000000-0004-0000-0000-000023000000}"/>
    <hyperlink ref="A18" location="DeerCrCanyon!A1" display="Deer Cr Canyon" xr:uid="{00000000-0004-0000-0000-000024000000}"/>
    <hyperlink ref="A2" location="AlamedaPkwy!A1" display="Alameda Pkwy" xr:uid="{00000000-0004-0000-0000-000025000000}"/>
    <hyperlink ref="A42" location="MtFalcon!A1" display="Mt Falcon Trail" xr:uid="{00000000-0004-0000-0000-000026000000}"/>
    <hyperlink ref="A30" location="HiddenMesa!A1" display="Hidden Mesa Trail" xr:uid="{00000000-0004-0000-0000-000027000000}"/>
    <hyperlink ref="A28" location="HappyCanyon!A1" display="Happy Canyon  Trail" xr:uid="{00000000-0004-0000-0000-000028000000}"/>
    <hyperlink ref="A39" location="MarcyGBD!A1" display="Marcy Gulch BigDry Highlands" xr:uid="{00000000-0004-0000-0000-000029000000}"/>
    <hyperlink ref="A7" location="BigDryMid!A1" display="Big Dry Mid" xr:uid="{00000000-0004-0000-0000-00002A000000}"/>
    <hyperlink ref="A25" location="GrandView!A1" display="Grand View Trail" xr:uid="{00000000-0004-0000-0000-00002B000000}"/>
    <hyperlink ref="A58" location="Vista!A1" display="Vista Trail" xr:uid="{00000000-0004-0000-0000-00002C000000}"/>
    <hyperlink ref="A64" location="WildCatBluffs!A1" display="Wild Cat Bluffs" xr:uid="{00000000-0004-0000-0000-00002D000000}"/>
    <hyperlink ref="A12" location="CheeseRanch!A1" display="Cheese Ranch" xr:uid="{00000000-0004-0000-0000-00002E000000}"/>
    <hyperlink ref="A62" location="WetCatTail!A1" display="Wetlands Cat Trail" xr:uid="{00000000-0004-0000-0000-00002F000000}"/>
    <hyperlink ref="A34" location="KiplingPky!A1" display="Kipling Pkwy" xr:uid="{00000000-0004-0000-0000-000030000000}"/>
    <hyperlink ref="A19" location="DutchLilly!A1" display="Dutch Cr Lilly Gulch Trail" xr:uid="{00000000-0004-0000-0000-000031000000}"/>
    <hyperlink ref="A40" location="MineralAve!A1" display="Mineral Ave Trail" xr:uid="{00000000-0004-0000-0000-000032000000}"/>
    <hyperlink ref="A15" location="Columbine!A1" display="Columbine Trail" xr:uid="{00000000-0004-0000-0000-000033000000}"/>
    <hyperlink ref="A5" location="BaldwinGulch!A1" display="Baldwin Gulch " xr:uid="{00000000-0004-0000-0000-000034000000}"/>
    <hyperlink ref="A23" location="GoldLine!A1" display="Gold Line" xr:uid="{00000000-0004-0000-0000-000035000000}"/>
    <hyperlink ref="A10" location="CastlePinesP!A1" display="Castle Pines P" xr:uid="{00000000-0004-0000-0000-000036000000}"/>
    <hyperlink ref="A17" location="DanParkP!A1" display="Daniels Park Castle Pines" xr:uid="{00000000-0004-0000-0000-000037000000}"/>
    <hyperlink ref="A21" location="Evergreen!A1" display="Evergreen" xr:uid="{00000000-0004-0000-0000-000038000000}"/>
    <hyperlink ref="A20" location="DouglasEW!A1" display="Douglas County E/W Regional Tr" xr:uid="{00000000-0004-0000-0000-000039000000}"/>
    <hyperlink ref="A55" location="TwoBrandCG!A1" display="TwoBrand CG" xr:uid="{00000000-0004-0000-0000-00003A000000}"/>
    <hyperlink ref="A35" location="LairOBear!A1" display="Lair Of the Bear" xr:uid="{00000000-0004-0000-0000-00003B000000}"/>
    <hyperlink ref="A60" location="WeaverCrQ!A1" display="Weaver Gulch Quincy" xr:uid="{00000000-0004-0000-0000-00003C000000}"/>
    <hyperlink ref="A41" location="MtCarbonL!A1" display="Mt Carbon Loop" xr:uid="{00000000-0004-0000-0000-00003D000000}"/>
    <hyperlink ref="A45" location="PineryLoopT!A1" display="Pinery Loop Trail" xr:uid="{00000000-0004-0000-0000-00003E000000}"/>
    <hyperlink ref="A22" location="EverGreenGP!A1" display="Evergreen Genesee Park" xr:uid="{00000000-0004-0000-0000-00003F000000}"/>
  </hyperlinks>
  <pageMargins left="1" right="0.5" top="0.75" bottom="0.75" header="0.5" footer="0.5"/>
  <pageSetup scale="71"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187" divId="DR_South_28187" sourceType="sheet" destinationFile="C:\GPS\Bicycle\CO_DS\CO_DS_Overview.htm" title="GeoBiking CO_DS Trail Overview" autoRepublish="1"/>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9"/>
  <sheetViews>
    <sheetView zoomScaleNormal="100" workbookViewId="0">
      <selection activeCell="H9" sqref="H9"/>
    </sheetView>
  </sheetViews>
  <sheetFormatPr defaultRowHeight="12.75" x14ac:dyDescent="0.2"/>
  <cols>
    <col min="1" max="1" width="11" customWidth="1"/>
    <col min="2" max="2" width="11.140625"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6449</v>
      </c>
      <c r="B1" s="589"/>
      <c r="C1" s="590" t="s">
        <v>6450</v>
      </c>
      <c r="D1" s="591"/>
      <c r="E1" s="591"/>
      <c r="F1" s="591"/>
      <c r="G1" s="591"/>
      <c r="H1" s="591"/>
    </row>
    <row r="2" spans="1:8" ht="17.25" customHeight="1" x14ac:dyDescent="0.2">
      <c r="A2" s="597" t="s">
        <v>265</v>
      </c>
      <c r="B2" s="597"/>
      <c r="C2" s="648" t="s">
        <v>6451</v>
      </c>
      <c r="D2" s="707"/>
      <c r="E2" s="707"/>
      <c r="F2" s="707"/>
      <c r="G2" s="707"/>
      <c r="H2" s="707"/>
    </row>
    <row r="3" spans="1:8" x14ac:dyDescent="0.2">
      <c r="A3" s="2"/>
      <c r="B3" s="2"/>
      <c r="C3" s="592"/>
      <c r="D3" s="592"/>
      <c r="E3" s="592"/>
      <c r="F3" s="592"/>
      <c r="G3" s="592"/>
      <c r="H3" s="592"/>
    </row>
    <row r="4" spans="1:8" ht="12.75" customHeight="1" x14ac:dyDescent="0.2">
      <c r="A4" s="80" t="s">
        <v>3258</v>
      </c>
      <c r="B4" s="417" t="s">
        <v>6452</v>
      </c>
      <c r="C4" s="29" t="s">
        <v>5374</v>
      </c>
      <c r="D4" s="597" t="s">
        <v>6746</v>
      </c>
      <c r="E4" s="597"/>
      <c r="F4" s="29" t="s">
        <v>2789</v>
      </c>
      <c r="G4" s="598"/>
      <c r="H4" s="598"/>
    </row>
    <row r="5" spans="1:8" x14ac:dyDescent="0.2">
      <c r="C5" s="34"/>
      <c r="D5" s="2" t="s">
        <v>6453</v>
      </c>
      <c r="E5" s="26"/>
      <c r="F5" s="34"/>
      <c r="G5" s="598"/>
      <c r="H5" s="598"/>
    </row>
    <row r="6" spans="1:8" x14ac:dyDescent="0.2">
      <c r="A6" s="136" t="s">
        <v>865</v>
      </c>
      <c r="B6" s="417">
        <f>COUNT(E26:E37)</f>
        <v>11</v>
      </c>
      <c r="C6" s="34"/>
      <c r="D6" s="2"/>
      <c r="E6" s="26"/>
      <c r="F6" s="34"/>
      <c r="G6" s="706"/>
      <c r="H6" s="706"/>
    </row>
    <row r="7" spans="1:8" x14ac:dyDescent="0.2">
      <c r="C7" s="34"/>
      <c r="D7" s="2"/>
      <c r="E7" s="104" t="s">
        <v>3939</v>
      </c>
      <c r="F7" s="104" t="s">
        <v>2099</v>
      </c>
      <c r="G7" s="593"/>
      <c r="H7" s="593"/>
    </row>
    <row r="8" spans="1:8" x14ac:dyDescent="0.2">
      <c r="A8" s="80" t="s">
        <v>1497</v>
      </c>
      <c r="B8" s="706"/>
      <c r="C8" s="706"/>
      <c r="D8" s="706"/>
      <c r="E8" s="134">
        <v>41810</v>
      </c>
      <c r="F8" s="130" t="s">
        <v>2098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5.5</v>
      </c>
      <c r="D12" s="669"/>
      <c r="E12" s="602">
        <v>3.3</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6249</v>
      </c>
      <c r="B15" s="23">
        <f>E37</f>
        <v>6475</v>
      </c>
      <c r="C15" s="24">
        <v>6247</v>
      </c>
      <c r="D15" s="24">
        <f>E37</f>
        <v>6475</v>
      </c>
      <c r="E15" s="24">
        <f>B15 - A15</f>
        <v>226</v>
      </c>
      <c r="F15" s="24">
        <v>811</v>
      </c>
      <c r="G15" s="24"/>
      <c r="H15" s="103">
        <v>4</v>
      </c>
    </row>
    <row r="16" spans="1:8" s="8" customFormat="1" x14ac:dyDescent="0.2">
      <c r="A16" s="20"/>
      <c r="B16" s="20"/>
      <c r="C16" s="17"/>
      <c r="D16" s="18"/>
      <c r="E16" s="18"/>
      <c r="F16" s="18"/>
      <c r="G16" s="18"/>
      <c r="H16" s="18"/>
    </row>
    <row r="17" spans="1:8" s="8" customFormat="1" ht="12.75" customHeight="1" x14ac:dyDescent="0.2">
      <c r="A17" s="40" t="s">
        <v>4739</v>
      </c>
      <c r="B17" s="580" t="s">
        <v>6456</v>
      </c>
      <c r="C17" s="580"/>
      <c r="D17" s="84" t="s">
        <v>4740</v>
      </c>
      <c r="E17" s="581" t="s">
        <v>6744</v>
      </c>
      <c r="F17" s="581"/>
      <c r="G17" s="581"/>
      <c r="H17" s="581"/>
    </row>
    <row r="18" spans="1:8" s="8" customFormat="1" x14ac:dyDescent="0.2">
      <c r="A18" s="20"/>
      <c r="B18" s="20"/>
      <c r="C18" s="17"/>
      <c r="D18" s="180" t="s">
        <v>4500</v>
      </c>
      <c r="E18" s="582" t="s">
        <v>6457</v>
      </c>
      <c r="F18" s="581"/>
      <c r="G18" s="180" t="s">
        <v>5889</v>
      </c>
      <c r="H18" s="179">
        <v>227</v>
      </c>
    </row>
    <row r="19" spans="1:8" s="8" customFormat="1" ht="12.75" customHeight="1" x14ac:dyDescent="0.2">
      <c r="A19" s="40" t="s">
        <v>4738</v>
      </c>
      <c r="B19" s="579" t="s">
        <v>6455</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6745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12" t="s">
        <v>3127</v>
      </c>
      <c r="B24" s="712"/>
      <c r="C24" s="418" t="s">
        <v>3127</v>
      </c>
      <c r="D24" s="713" t="s">
        <v>6458</v>
      </c>
      <c r="E24" s="714"/>
      <c r="F24" s="714"/>
      <c r="G24" s="636" t="s">
        <v>6512</v>
      </c>
      <c r="H24" s="636"/>
    </row>
    <row r="25" spans="1:8" s="3" customFormat="1" ht="13.5" thickBot="1" x14ac:dyDescent="0.25">
      <c r="A25" s="4" t="s">
        <v>1596</v>
      </c>
      <c r="B25" s="4" t="s">
        <v>1601</v>
      </c>
      <c r="C25" s="5" t="s">
        <v>1602</v>
      </c>
      <c r="D25" s="4" t="s">
        <v>2790</v>
      </c>
      <c r="E25" s="4" t="s">
        <v>1594</v>
      </c>
      <c r="F25" s="4" t="s">
        <v>1600</v>
      </c>
      <c r="G25" s="608" t="s">
        <v>2790</v>
      </c>
      <c r="H25" s="609"/>
    </row>
    <row r="26" spans="1:8" ht="25.5" customHeight="1" x14ac:dyDescent="0.2">
      <c r="A26" s="304" t="s">
        <v>6459</v>
      </c>
      <c r="B26" s="415" t="s">
        <v>4626</v>
      </c>
      <c r="C26" s="416" t="s">
        <v>6460</v>
      </c>
      <c r="D26" s="413" t="s">
        <v>4660</v>
      </c>
      <c r="E26" s="306">
        <v>6249</v>
      </c>
      <c r="F26" s="200" t="s">
        <v>2343</v>
      </c>
      <c r="G26" s="715" t="s">
        <v>6461</v>
      </c>
      <c r="H26" s="604"/>
    </row>
    <row r="27" spans="1:8" x14ac:dyDescent="0.2">
      <c r="A27" s="296" t="s">
        <v>6462</v>
      </c>
      <c r="B27" s="414" t="s">
        <v>6463</v>
      </c>
      <c r="C27" s="334" t="s">
        <v>6464</v>
      </c>
      <c r="D27" s="307" t="s">
        <v>6465</v>
      </c>
      <c r="E27" s="298">
        <v>6301</v>
      </c>
      <c r="F27" s="307" t="s">
        <v>2929</v>
      </c>
      <c r="G27" s="612"/>
      <c r="H27" s="613"/>
    </row>
    <row r="28" spans="1:8" x14ac:dyDescent="0.2">
      <c r="A28" s="296" t="s">
        <v>6466</v>
      </c>
      <c r="B28" s="295" t="s">
        <v>6467</v>
      </c>
      <c r="C28" s="297" t="s">
        <v>6468</v>
      </c>
      <c r="D28" s="207" t="s">
        <v>6469</v>
      </c>
      <c r="E28" s="298">
        <v>6347</v>
      </c>
      <c r="F28" s="207" t="s">
        <v>435</v>
      </c>
      <c r="G28" s="612" t="s">
        <v>6470</v>
      </c>
      <c r="H28" s="613"/>
    </row>
    <row r="29" spans="1:8" x14ac:dyDescent="0.2">
      <c r="A29" s="296" t="s">
        <v>6471</v>
      </c>
      <c r="B29" s="207" t="s">
        <v>6472</v>
      </c>
      <c r="C29" s="297" t="s">
        <v>6473</v>
      </c>
      <c r="D29" s="207" t="s">
        <v>6474</v>
      </c>
      <c r="E29" s="298">
        <v>6423</v>
      </c>
      <c r="F29" s="207" t="s">
        <v>2343</v>
      </c>
      <c r="G29" s="612" t="s">
        <v>6475</v>
      </c>
      <c r="H29" s="613"/>
    </row>
    <row r="30" spans="1:8" x14ac:dyDescent="0.2">
      <c r="A30" s="296" t="s">
        <v>6476</v>
      </c>
      <c r="B30" s="207" t="s">
        <v>6477</v>
      </c>
      <c r="C30" s="297" t="s">
        <v>6478</v>
      </c>
      <c r="D30" s="207" t="s">
        <v>6479</v>
      </c>
      <c r="E30" s="298">
        <v>6321</v>
      </c>
      <c r="F30" s="207" t="s">
        <v>2343</v>
      </c>
      <c r="G30" s="718" t="s">
        <v>6480</v>
      </c>
      <c r="H30" s="719"/>
    </row>
    <row r="31" spans="1:8" x14ac:dyDescent="0.2">
      <c r="A31" s="296" t="s">
        <v>6481</v>
      </c>
      <c r="B31" s="346" t="s">
        <v>6482</v>
      </c>
      <c r="C31" s="346" t="s">
        <v>6483</v>
      </c>
      <c r="D31" s="346" t="s">
        <v>6484</v>
      </c>
      <c r="E31" s="298">
        <v>6320</v>
      </c>
      <c r="F31" s="307" t="s">
        <v>2343</v>
      </c>
      <c r="G31" s="718" t="s">
        <v>6485</v>
      </c>
      <c r="H31" s="613"/>
    </row>
    <row r="32" spans="1:8" x14ac:dyDescent="0.2">
      <c r="A32" s="296" t="s">
        <v>6486</v>
      </c>
      <c r="B32" s="334" t="s">
        <v>6487</v>
      </c>
      <c r="C32" s="334" t="s">
        <v>6488</v>
      </c>
      <c r="D32" s="334" t="s">
        <v>6489</v>
      </c>
      <c r="E32" s="311">
        <v>6373</v>
      </c>
      <c r="F32" s="414" t="s">
        <v>435</v>
      </c>
      <c r="G32" s="718" t="s">
        <v>6490</v>
      </c>
      <c r="H32" s="613"/>
    </row>
    <row r="33" spans="1:8" x14ac:dyDescent="0.2">
      <c r="A33" s="296" t="s">
        <v>6481</v>
      </c>
      <c r="B33" s="708" t="s">
        <v>3768</v>
      </c>
      <c r="C33" s="709"/>
      <c r="D33" s="709"/>
      <c r="E33" s="709"/>
      <c r="F33" s="710"/>
      <c r="G33" s="718" t="s">
        <v>6491</v>
      </c>
      <c r="H33" s="613"/>
    </row>
    <row r="34" spans="1:8" x14ac:dyDescent="0.2">
      <c r="A34" s="419" t="s">
        <v>6492</v>
      </c>
      <c r="B34" s="421" t="s">
        <v>6493</v>
      </c>
      <c r="C34" s="421" t="s">
        <v>6494</v>
      </c>
      <c r="D34" s="421" t="s">
        <v>6495</v>
      </c>
      <c r="E34" s="420">
        <v>6314</v>
      </c>
      <c r="F34" s="422" t="s">
        <v>2343</v>
      </c>
      <c r="G34" s="720" t="s">
        <v>6496</v>
      </c>
      <c r="H34" s="721"/>
    </row>
    <row r="35" spans="1:8" x14ac:dyDescent="0.2">
      <c r="A35" s="424" t="s">
        <v>6497</v>
      </c>
      <c r="B35" s="425" t="s">
        <v>6508</v>
      </c>
      <c r="C35" s="425" t="s">
        <v>6509</v>
      </c>
      <c r="D35" s="425" t="s">
        <v>6510</v>
      </c>
      <c r="E35" s="426">
        <v>6315</v>
      </c>
      <c r="F35" s="427" t="s">
        <v>2343</v>
      </c>
      <c r="G35" s="722" t="s">
        <v>6511</v>
      </c>
      <c r="H35" s="723"/>
    </row>
    <row r="36" spans="1:8" x14ac:dyDescent="0.2">
      <c r="A36" s="419" t="s">
        <v>6498</v>
      </c>
      <c r="B36" s="421" t="s">
        <v>6499</v>
      </c>
      <c r="C36" s="421" t="s">
        <v>6500</v>
      </c>
      <c r="D36" s="421" t="s">
        <v>6501</v>
      </c>
      <c r="E36" s="420">
        <v>6442</v>
      </c>
      <c r="F36" s="422" t="s">
        <v>2343</v>
      </c>
      <c r="G36" s="720" t="s">
        <v>6502</v>
      </c>
      <c r="H36" s="721"/>
    </row>
    <row r="37" spans="1:8" ht="13.5" thickBot="1" x14ac:dyDescent="0.25">
      <c r="A37" s="308" t="s">
        <v>6503</v>
      </c>
      <c r="B37" s="412" t="s">
        <v>6504</v>
      </c>
      <c r="C37" s="423" t="s">
        <v>6505</v>
      </c>
      <c r="D37" s="412" t="s">
        <v>6506</v>
      </c>
      <c r="E37" s="310">
        <v>6475</v>
      </c>
      <c r="F37" s="238" t="s">
        <v>2343</v>
      </c>
      <c r="G37" s="716" t="s">
        <v>6507</v>
      </c>
      <c r="H37" s="717"/>
    </row>
    <row r="39" spans="1:8" ht="12.75" customHeight="1" x14ac:dyDescent="0.2">
      <c r="A39" s="43" t="s">
        <v>1822</v>
      </c>
      <c r="B39" s="2"/>
    </row>
  </sheetData>
  <mergeCells count="43">
    <mergeCell ref="G37:H37"/>
    <mergeCell ref="G28:H28"/>
    <mergeCell ref="G29:H29"/>
    <mergeCell ref="G30:H30"/>
    <mergeCell ref="G31:H31"/>
    <mergeCell ref="G32:H32"/>
    <mergeCell ref="G34:H34"/>
    <mergeCell ref="G36:H36"/>
    <mergeCell ref="G35:H35"/>
    <mergeCell ref="G33:H33"/>
    <mergeCell ref="B33:F33"/>
    <mergeCell ref="A13:H13"/>
    <mergeCell ref="B17:C17"/>
    <mergeCell ref="E17:H17"/>
    <mergeCell ref="E18:F18"/>
    <mergeCell ref="B19:H19"/>
    <mergeCell ref="B21:H21"/>
    <mergeCell ref="A24:B24"/>
    <mergeCell ref="D24:F24"/>
    <mergeCell ref="G24:H24"/>
    <mergeCell ref="G25:H25"/>
    <mergeCell ref="G26:H26"/>
    <mergeCell ref="G27:H27"/>
    <mergeCell ref="A1:B1"/>
    <mergeCell ref="C1:H1"/>
    <mergeCell ref="A2:B2"/>
    <mergeCell ref="C2:H2"/>
    <mergeCell ref="C3:H3"/>
    <mergeCell ref="G4:H5"/>
    <mergeCell ref="G6:H6"/>
    <mergeCell ref="G7:H8"/>
    <mergeCell ref="B8:D8"/>
    <mergeCell ref="A23:B23"/>
    <mergeCell ref="D23:F23"/>
    <mergeCell ref="G23:H23"/>
    <mergeCell ref="D4:E4"/>
    <mergeCell ref="A10:H10"/>
    <mergeCell ref="A11:B11"/>
    <mergeCell ref="C11:D11"/>
    <mergeCell ref="E11:F11"/>
    <mergeCell ref="A12:B12"/>
    <mergeCell ref="C12:D12"/>
    <mergeCell ref="E12:F12"/>
  </mergeCells>
  <hyperlinks>
    <hyperlink ref="A2:B2" location="Overview!A1" tooltip="Go to Trail Network Overview sheet" display="Trail Network Overview" xr:uid="{00000000-0004-0000-0900-000000000000}"/>
    <hyperlink ref="D4" location="DanParkP!A1" display="Daniels Park Castle Pines Trail" xr:uid="{00000000-0004-0000-0900-000001000000}"/>
    <hyperlink ref="D5" location="DouglasEW!A1" display="Douglas EW Trail" xr:uid="{00000000-0004-0000-0900-000002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0211" divId="CO_DS_10211" sourceType="sheet" destinationFile="C:\GPS\Bicycle\CO_DS\CO_DS_CPP.htm" title="CO_DS CPP Trail Description"/>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7">
    <pageSetUpPr fitToPage="1"/>
  </sheetPr>
  <dimension ref="A1:H36"/>
  <sheetViews>
    <sheetView zoomScaleNormal="100" workbookViewId="0">
      <selection activeCell="H18" sqref="H18"/>
    </sheetView>
  </sheetViews>
  <sheetFormatPr defaultRowHeight="12.75" x14ac:dyDescent="0.2"/>
  <cols>
    <col min="1" max="1" width="11"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756</v>
      </c>
      <c r="B1" s="589"/>
      <c r="C1" s="590" t="s">
        <v>2334</v>
      </c>
      <c r="D1" s="591"/>
      <c r="E1" s="591"/>
      <c r="F1" s="591"/>
      <c r="G1" s="591"/>
      <c r="H1" s="591"/>
    </row>
    <row r="2" spans="1:8" ht="17.25" customHeight="1" x14ac:dyDescent="0.2">
      <c r="A2" s="597" t="s">
        <v>265</v>
      </c>
      <c r="B2" s="597"/>
      <c r="C2" s="648" t="s">
        <v>2335</v>
      </c>
      <c r="D2" s="707"/>
      <c r="E2" s="707"/>
      <c r="F2" s="707"/>
      <c r="G2" s="707"/>
      <c r="H2" s="707"/>
    </row>
    <row r="3" spans="1:8" x14ac:dyDescent="0.2">
      <c r="A3" s="2"/>
      <c r="B3" s="2"/>
      <c r="C3" s="592"/>
      <c r="D3" s="592"/>
      <c r="E3" s="592"/>
      <c r="F3" s="592"/>
      <c r="G3" s="592"/>
      <c r="H3" s="592"/>
    </row>
    <row r="4" spans="1:8" ht="12.75" customHeight="1" x14ac:dyDescent="0.2">
      <c r="A4" s="80" t="s">
        <v>3258</v>
      </c>
      <c r="B4" s="55" t="s">
        <v>2336</v>
      </c>
      <c r="C4" s="29" t="s">
        <v>5374</v>
      </c>
      <c r="D4" s="2" t="s">
        <v>762</v>
      </c>
      <c r="E4" s="26"/>
      <c r="F4" s="29" t="s">
        <v>2789</v>
      </c>
      <c r="G4" s="598" t="s">
        <v>5301</v>
      </c>
      <c r="H4" s="598"/>
    </row>
    <row r="5" spans="1:8" x14ac:dyDescent="0.2">
      <c r="C5" s="29"/>
      <c r="D5" s="2" t="s">
        <v>758</v>
      </c>
      <c r="E5" s="26" t="s">
        <v>2332</v>
      </c>
      <c r="F5" s="34"/>
      <c r="G5" s="598"/>
      <c r="H5" s="598"/>
    </row>
    <row r="6" spans="1:8" x14ac:dyDescent="0.2">
      <c r="A6" s="136" t="s">
        <v>865</v>
      </c>
      <c r="B6" s="55">
        <f>COUNT(E26:E34)</f>
        <v>6</v>
      </c>
      <c r="C6" s="34"/>
      <c r="D6" s="2"/>
      <c r="E6" s="26"/>
      <c r="F6" s="34"/>
      <c r="G6" s="706"/>
      <c r="H6" s="706"/>
    </row>
    <row r="7" spans="1:8" x14ac:dyDescent="0.2">
      <c r="C7" s="34"/>
      <c r="D7" s="2"/>
      <c r="E7" s="104" t="s">
        <v>3939</v>
      </c>
      <c r="F7" s="104" t="s">
        <v>2099</v>
      </c>
      <c r="G7" s="593"/>
      <c r="H7" s="593"/>
    </row>
    <row r="8" spans="1:8" x14ac:dyDescent="0.2">
      <c r="A8" s="80" t="s">
        <v>1497</v>
      </c>
      <c r="B8" s="706" t="s">
        <v>1503</v>
      </c>
      <c r="C8" s="706"/>
      <c r="D8" s="706"/>
      <c r="E8" s="134">
        <v>39671</v>
      </c>
      <c r="F8" s="130" t="s">
        <v>2098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4.0999999999999996</v>
      </c>
      <c r="D12" s="669"/>
      <c r="E12" s="602">
        <v>3.9</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5727</v>
      </c>
      <c r="B15" s="23">
        <f>E34</f>
        <v>5958</v>
      </c>
      <c r="C15" s="24">
        <v>5727</v>
      </c>
      <c r="D15" s="24">
        <v>6142</v>
      </c>
      <c r="E15" s="24">
        <f>B15 - A15</f>
        <v>231</v>
      </c>
      <c r="F15" s="24">
        <v>818</v>
      </c>
      <c r="G15" s="24"/>
      <c r="H15" s="103">
        <v>6</v>
      </c>
    </row>
    <row r="16" spans="1:8" s="8" customFormat="1" x14ac:dyDescent="0.2">
      <c r="A16" s="20"/>
      <c r="B16" s="20"/>
      <c r="C16" s="17"/>
      <c r="D16" s="18"/>
      <c r="E16" s="18"/>
      <c r="F16" s="18"/>
      <c r="G16" s="18"/>
      <c r="H16" s="18"/>
    </row>
    <row r="17" spans="1:8" s="8" customFormat="1" ht="12.75" customHeight="1" x14ac:dyDescent="0.2">
      <c r="A17" s="40" t="s">
        <v>4739</v>
      </c>
      <c r="B17" s="580" t="s">
        <v>2032</v>
      </c>
      <c r="C17" s="580"/>
      <c r="D17" s="84" t="s">
        <v>4740</v>
      </c>
      <c r="E17" s="581" t="s">
        <v>5300</v>
      </c>
      <c r="F17" s="581"/>
      <c r="G17" s="581"/>
      <c r="H17" s="581"/>
    </row>
    <row r="18" spans="1:8" s="8" customFormat="1" x14ac:dyDescent="0.2">
      <c r="A18" s="20"/>
      <c r="B18" s="20"/>
      <c r="C18" s="17"/>
      <c r="D18" s="180" t="s">
        <v>4500</v>
      </c>
      <c r="E18" s="582" t="s">
        <v>2541</v>
      </c>
      <c r="F18" s="581"/>
      <c r="G18" s="180" t="s">
        <v>5889</v>
      </c>
      <c r="H18" s="179">
        <v>107</v>
      </c>
    </row>
    <row r="19" spans="1:8" s="8" customFormat="1" ht="12.75" customHeight="1" x14ac:dyDescent="0.2">
      <c r="A19" s="40" t="s">
        <v>4738</v>
      </c>
      <c r="B19" s="579" t="s">
        <v>5594</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1505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676" t="s">
        <v>266</v>
      </c>
      <c r="B24" s="676"/>
      <c r="C24" s="87" t="s">
        <v>266</v>
      </c>
      <c r="D24" s="578" t="s">
        <v>5596</v>
      </c>
      <c r="E24" s="598"/>
      <c r="F24" s="598"/>
      <c r="G24" s="636" t="s">
        <v>5595</v>
      </c>
      <c r="H24" s="636"/>
    </row>
    <row r="25" spans="1:8" s="3" customFormat="1" ht="13.5" thickBot="1" x14ac:dyDescent="0.25">
      <c r="A25" s="4" t="s">
        <v>1596</v>
      </c>
      <c r="B25" s="4" t="s">
        <v>1601</v>
      </c>
      <c r="C25" s="5" t="s">
        <v>1602</v>
      </c>
      <c r="D25" s="4" t="s">
        <v>2790</v>
      </c>
      <c r="E25" s="4" t="s">
        <v>1594</v>
      </c>
      <c r="F25" s="4" t="s">
        <v>1600</v>
      </c>
      <c r="G25" s="608" t="s">
        <v>2790</v>
      </c>
      <c r="H25" s="609"/>
    </row>
    <row r="26" spans="1:8" ht="25.5" customHeight="1" x14ac:dyDescent="0.2">
      <c r="A26" s="304" t="s">
        <v>2337</v>
      </c>
      <c r="B26" s="291" t="s">
        <v>2338</v>
      </c>
      <c r="C26" s="305" t="s">
        <v>20</v>
      </c>
      <c r="D26" s="200" t="s">
        <v>2327</v>
      </c>
      <c r="E26" s="306">
        <v>5727</v>
      </c>
      <c r="F26" s="200" t="s">
        <v>2343</v>
      </c>
      <c r="G26" s="603" t="s">
        <v>21</v>
      </c>
      <c r="H26" s="604"/>
    </row>
    <row r="27" spans="1:8" x14ac:dyDescent="0.2">
      <c r="A27" s="296" t="s">
        <v>22</v>
      </c>
      <c r="B27" s="295" t="s">
        <v>23</v>
      </c>
      <c r="C27" s="297" t="s">
        <v>24</v>
      </c>
      <c r="D27" s="207" t="s">
        <v>1655</v>
      </c>
      <c r="E27" s="298">
        <v>5800</v>
      </c>
      <c r="F27" s="207" t="s">
        <v>2343</v>
      </c>
      <c r="G27" s="612" t="s">
        <v>25</v>
      </c>
      <c r="H27" s="613"/>
    </row>
    <row r="28" spans="1:8" x14ac:dyDescent="0.2">
      <c r="A28" s="296" t="s">
        <v>1656</v>
      </c>
      <c r="B28" s="295" t="s">
        <v>782</v>
      </c>
      <c r="C28" s="297" t="s">
        <v>783</v>
      </c>
      <c r="D28" s="207" t="s">
        <v>784</v>
      </c>
      <c r="E28" s="298">
        <v>5860</v>
      </c>
      <c r="F28" s="207" t="s">
        <v>2343</v>
      </c>
      <c r="G28" s="612" t="s">
        <v>785</v>
      </c>
      <c r="H28" s="613"/>
    </row>
    <row r="29" spans="1:8" x14ac:dyDescent="0.2">
      <c r="A29" s="296" t="s">
        <v>1657</v>
      </c>
      <c r="B29" s="207" t="s">
        <v>1658</v>
      </c>
      <c r="C29" s="297" t="s">
        <v>1659</v>
      </c>
      <c r="D29" s="207" t="s">
        <v>738</v>
      </c>
      <c r="E29" s="298">
        <v>6061</v>
      </c>
      <c r="F29" s="207" t="s">
        <v>2343</v>
      </c>
      <c r="G29" s="612" t="s">
        <v>5587</v>
      </c>
      <c r="H29" s="613"/>
    </row>
    <row r="30" spans="1:8" x14ac:dyDescent="0.2">
      <c r="A30" s="296" t="s">
        <v>5588</v>
      </c>
      <c r="B30" s="207" t="s">
        <v>742</v>
      </c>
      <c r="C30" s="297" t="s">
        <v>743</v>
      </c>
      <c r="D30" s="207" t="s">
        <v>771</v>
      </c>
      <c r="E30" s="298">
        <v>6070</v>
      </c>
      <c r="F30" s="207" t="s">
        <v>2343</v>
      </c>
      <c r="G30" s="718" t="s">
        <v>627</v>
      </c>
      <c r="H30" s="719"/>
    </row>
    <row r="31" spans="1:8" x14ac:dyDescent="0.2">
      <c r="A31" s="296" t="s">
        <v>1657</v>
      </c>
      <c r="B31" s="612" t="s">
        <v>3768</v>
      </c>
      <c r="C31" s="612"/>
      <c r="D31" s="612"/>
      <c r="E31" s="612"/>
      <c r="F31" s="612"/>
      <c r="G31" s="612" t="s">
        <v>5589</v>
      </c>
      <c r="H31" s="613"/>
    </row>
    <row r="32" spans="1:8" x14ac:dyDescent="0.2">
      <c r="A32" s="296" t="s">
        <v>22</v>
      </c>
      <c r="B32" s="690" t="s">
        <v>3768</v>
      </c>
      <c r="C32" s="690"/>
      <c r="D32" s="690"/>
      <c r="E32" s="690"/>
      <c r="F32" s="690"/>
      <c r="G32" s="612" t="s">
        <v>5590</v>
      </c>
      <c r="H32" s="613"/>
    </row>
    <row r="33" spans="1:8" x14ac:dyDescent="0.2">
      <c r="A33" s="296" t="s">
        <v>1656</v>
      </c>
      <c r="B33" s="690" t="s">
        <v>3768</v>
      </c>
      <c r="C33" s="690"/>
      <c r="D33" s="690"/>
      <c r="E33" s="690"/>
      <c r="F33" s="690"/>
      <c r="G33" s="612" t="s">
        <v>5591</v>
      </c>
      <c r="H33" s="613"/>
    </row>
    <row r="34" spans="1:8" ht="13.5" thickBot="1" x14ac:dyDescent="0.25">
      <c r="A34" s="308" t="s">
        <v>5592</v>
      </c>
      <c r="B34" s="238" t="s">
        <v>3513</v>
      </c>
      <c r="C34" s="309" t="s">
        <v>3514</v>
      </c>
      <c r="D34" s="238" t="s">
        <v>784</v>
      </c>
      <c r="E34" s="310">
        <v>5958</v>
      </c>
      <c r="F34" s="238" t="s">
        <v>2343</v>
      </c>
      <c r="G34" s="716" t="s">
        <v>5593</v>
      </c>
      <c r="H34" s="717"/>
    </row>
    <row r="36" spans="1:8" ht="12.75" customHeight="1" x14ac:dyDescent="0.2">
      <c r="A36" s="43" t="s">
        <v>1822</v>
      </c>
      <c r="B36" s="2" t="s">
        <v>1093</v>
      </c>
    </row>
  </sheetData>
  <mergeCells count="41">
    <mergeCell ref="B31:F31"/>
    <mergeCell ref="B32:F32"/>
    <mergeCell ref="B33:F33"/>
    <mergeCell ref="G34:H34"/>
    <mergeCell ref="G33:H33"/>
    <mergeCell ref="G32:H32"/>
    <mergeCell ref="G31:H31"/>
    <mergeCell ref="G28:H28"/>
    <mergeCell ref="G27:H27"/>
    <mergeCell ref="G29:H29"/>
    <mergeCell ref="G30:H30"/>
    <mergeCell ref="A13:H13"/>
    <mergeCell ref="G23:H23"/>
    <mergeCell ref="G24:H24"/>
    <mergeCell ref="A23:B23"/>
    <mergeCell ref="E18:F18"/>
    <mergeCell ref="G25:H25"/>
    <mergeCell ref="G26:H26"/>
    <mergeCell ref="B17:C17"/>
    <mergeCell ref="E17:H17"/>
    <mergeCell ref="B19:H19"/>
    <mergeCell ref="A24:B24"/>
    <mergeCell ref="D24:F24"/>
    <mergeCell ref="D23:F23"/>
    <mergeCell ref="B21:H21"/>
    <mergeCell ref="A11:B11"/>
    <mergeCell ref="C11:D11"/>
    <mergeCell ref="E11:F11"/>
    <mergeCell ref="A12:B12"/>
    <mergeCell ref="C12:D12"/>
    <mergeCell ref="E12:F12"/>
    <mergeCell ref="A1:B1"/>
    <mergeCell ref="C1:H1"/>
    <mergeCell ref="C2:H2"/>
    <mergeCell ref="A10:H10"/>
    <mergeCell ref="A2:B2"/>
    <mergeCell ref="G4:H5"/>
    <mergeCell ref="G7:H8"/>
    <mergeCell ref="C3:H3"/>
    <mergeCell ref="G6:H6"/>
    <mergeCell ref="B8:D8"/>
  </mergeCells>
  <phoneticPr fontId="0" type="noConversion"/>
  <hyperlinks>
    <hyperlink ref="A2:B2" location="Overview!A1" tooltip="Go to Trail Network Overview sheet" display="Trail Network Overview" xr:uid="{00000000-0004-0000-0A00-000000000000}"/>
    <hyperlink ref="B8:C8" r:id="rId1" display="Matthews/Winters Park Website" xr:uid="{00000000-0004-0000-0A00-000001000000}"/>
    <hyperlink ref="B8:D8" r:id="rId2" display="South Valley Park" xr:uid="{00000000-0004-0000-0A00-000002000000}"/>
    <hyperlink ref="D4" location="CoyoteSong!A1" display="Coyote Song Trail" xr:uid="{00000000-0004-0000-0A00-000003000000}"/>
    <hyperlink ref="B36" location="RTD!A47" display="RTD-KC" xr:uid="{00000000-0004-0000-0A00-000004000000}"/>
    <hyperlink ref="D5" location="ValleyView!A1" display="ValleyView Trail" xr:uid="{00000000-0004-0000-0A00-000005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9284" divId="DR_South_9284" sourceType="sheet" destinationFile="C:\GPS\Bicycle\CO_DS\CO_DS_CJT.htm" title="GeoBiking CO_DS CJT Trail Description"/>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1">
    <pageSetUpPr fitToPage="1"/>
  </sheetPr>
  <dimension ref="A1:H41"/>
  <sheetViews>
    <sheetView zoomScaleNormal="100" workbookViewId="0">
      <selection activeCell="H18" sqref="H18"/>
    </sheetView>
  </sheetViews>
  <sheetFormatPr defaultRowHeight="12.75" x14ac:dyDescent="0.2"/>
  <cols>
    <col min="1" max="1" width="11" customWidth="1"/>
    <col min="2" max="2" width="9.140625" bestFit="1" customWidth="1"/>
    <col min="3" max="3" width="12.28515625" bestFit="1" customWidth="1"/>
    <col min="4" max="4" width="19.42578125" customWidth="1"/>
    <col min="5" max="5" width="14" bestFit="1" customWidth="1"/>
    <col min="6" max="6" width="14.85546875" bestFit="1" customWidth="1"/>
    <col min="7" max="7" width="8.140625" bestFit="1" customWidth="1"/>
    <col min="8" max="8" width="37.5703125" customWidth="1"/>
  </cols>
  <sheetData>
    <row r="1" spans="1:8" ht="21.75" customHeight="1" x14ac:dyDescent="0.2">
      <c r="A1" s="588" t="s">
        <v>3860</v>
      </c>
      <c r="B1" s="589"/>
      <c r="C1" s="590" t="s">
        <v>3861</v>
      </c>
      <c r="D1" s="591"/>
      <c r="E1" s="591"/>
      <c r="F1" s="591"/>
      <c r="G1" s="591"/>
      <c r="H1" s="591"/>
    </row>
    <row r="2" spans="1:8" ht="17.25" customHeight="1" x14ac:dyDescent="0.2">
      <c r="A2" s="597" t="s">
        <v>265</v>
      </c>
      <c r="B2" s="597"/>
      <c r="C2" s="648" t="s">
        <v>6748</v>
      </c>
      <c r="D2" s="707"/>
      <c r="E2" s="707"/>
      <c r="F2" s="707"/>
      <c r="G2" s="707"/>
      <c r="H2" s="707"/>
    </row>
    <row r="3" spans="1:8" x14ac:dyDescent="0.2">
      <c r="A3" s="2"/>
      <c r="B3" s="2"/>
      <c r="C3" s="592"/>
      <c r="D3" s="592"/>
      <c r="E3" s="592"/>
      <c r="F3" s="592"/>
      <c r="G3" s="592"/>
      <c r="H3" s="592"/>
    </row>
    <row r="4" spans="1:8" ht="12.75" customHeight="1" x14ac:dyDescent="0.2">
      <c r="A4" s="80" t="s">
        <v>3258</v>
      </c>
      <c r="B4" s="120" t="s">
        <v>3848</v>
      </c>
      <c r="C4" s="29" t="s">
        <v>5374</v>
      </c>
      <c r="D4" s="597" t="s">
        <v>6746</v>
      </c>
      <c r="E4" s="597"/>
      <c r="F4" s="29" t="s">
        <v>2789</v>
      </c>
      <c r="G4" s="598"/>
      <c r="H4" s="598"/>
    </row>
    <row r="5" spans="1:8" x14ac:dyDescent="0.2">
      <c r="C5" s="29"/>
      <c r="D5" s="597" t="s">
        <v>3849</v>
      </c>
      <c r="E5" s="597"/>
      <c r="F5" s="34"/>
      <c r="G5" s="598"/>
      <c r="H5" s="598"/>
    </row>
    <row r="6" spans="1:8" x14ac:dyDescent="0.2">
      <c r="A6" s="136" t="s">
        <v>865</v>
      </c>
      <c r="B6" s="120">
        <f>COUNT(E26:E39)</f>
        <v>14</v>
      </c>
      <c r="C6" s="29"/>
      <c r="D6" s="597" t="s">
        <v>3843</v>
      </c>
      <c r="E6" s="597"/>
      <c r="F6" s="34"/>
      <c r="G6" s="706"/>
      <c r="H6" s="706"/>
    </row>
    <row r="7" spans="1:8" x14ac:dyDescent="0.2">
      <c r="C7" s="34"/>
      <c r="D7" s="651"/>
      <c r="E7" s="651"/>
      <c r="F7" s="104" t="s">
        <v>2099</v>
      </c>
      <c r="G7" s="702" t="s">
        <v>6443</v>
      </c>
      <c r="H7" s="593"/>
    </row>
    <row r="8" spans="1:8" x14ac:dyDescent="0.2">
      <c r="A8" s="80" t="s">
        <v>1497</v>
      </c>
      <c r="B8" s="706"/>
      <c r="C8" s="706"/>
      <c r="D8" s="706"/>
      <c r="E8" s="134">
        <v>39872</v>
      </c>
      <c r="F8" s="130">
        <v>41810</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4.2</v>
      </c>
      <c r="D12" s="669"/>
      <c r="E12" s="602">
        <v>3.2</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6000</v>
      </c>
      <c r="B15" s="23">
        <f>E39</f>
        <v>5801</v>
      </c>
      <c r="C15" s="24">
        <v>5758</v>
      </c>
      <c r="D15" s="24">
        <v>6000</v>
      </c>
      <c r="E15" s="24">
        <f>B15 - A15</f>
        <v>-199</v>
      </c>
      <c r="F15" s="24">
        <v>233</v>
      </c>
      <c r="G15" s="24">
        <v>421</v>
      </c>
      <c r="H15" s="103">
        <v>2</v>
      </c>
    </row>
    <row r="16" spans="1:8" s="8" customFormat="1" x14ac:dyDescent="0.2">
      <c r="A16" s="20"/>
      <c r="B16" s="20"/>
      <c r="C16" s="17"/>
      <c r="D16" s="18"/>
      <c r="E16" s="18"/>
      <c r="F16" s="18"/>
      <c r="G16" s="18"/>
      <c r="H16" s="18"/>
    </row>
    <row r="17" spans="1:8" s="8" customFormat="1" ht="12.75" customHeight="1" x14ac:dyDescent="0.2">
      <c r="A17" s="40" t="s">
        <v>4739</v>
      </c>
      <c r="B17" s="580" t="s">
        <v>2542</v>
      </c>
      <c r="C17" s="580"/>
      <c r="D17" s="84" t="s">
        <v>4740</v>
      </c>
      <c r="E17" s="582" t="s">
        <v>236</v>
      </c>
      <c r="F17" s="582"/>
      <c r="G17" s="582"/>
      <c r="H17" s="582"/>
    </row>
    <row r="18" spans="1:8" s="8" customFormat="1" x14ac:dyDescent="0.2">
      <c r="A18" s="20"/>
      <c r="B18" s="20"/>
      <c r="C18" s="17"/>
      <c r="D18" s="180" t="s">
        <v>4500</v>
      </c>
      <c r="E18" s="582" t="s">
        <v>2543</v>
      </c>
      <c r="F18" s="582"/>
      <c r="G18" s="180" t="s">
        <v>5889</v>
      </c>
      <c r="H18" s="179">
        <v>119</v>
      </c>
    </row>
    <row r="19" spans="1:8" s="8" customFormat="1" ht="12.75" customHeight="1" x14ac:dyDescent="0.2">
      <c r="A19" s="40" t="s">
        <v>4738</v>
      </c>
      <c r="B19" s="579" t="s">
        <v>2807</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4490</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24" t="s">
        <v>2989</v>
      </c>
      <c r="B24" s="724"/>
      <c r="C24" s="141" t="s">
        <v>3104</v>
      </c>
      <c r="D24" s="578" t="s">
        <v>3166</v>
      </c>
      <c r="E24" s="598"/>
      <c r="F24" s="598"/>
      <c r="G24" s="636" t="s">
        <v>3167</v>
      </c>
      <c r="H24" s="636"/>
    </row>
    <row r="25" spans="1:8" s="3" customFormat="1" ht="13.5" thickBot="1" x14ac:dyDescent="0.25">
      <c r="A25" s="4" t="s">
        <v>1596</v>
      </c>
      <c r="B25" s="4" t="s">
        <v>1601</v>
      </c>
      <c r="C25" s="5" t="s">
        <v>1602</v>
      </c>
      <c r="D25" s="4" t="s">
        <v>2790</v>
      </c>
      <c r="E25" s="4" t="s">
        <v>1594</v>
      </c>
      <c r="F25" s="4" t="s">
        <v>1600</v>
      </c>
      <c r="G25" s="608" t="s">
        <v>2790</v>
      </c>
      <c r="H25" s="609"/>
    </row>
    <row r="26" spans="1:8" ht="26.25" customHeight="1" x14ac:dyDescent="0.2">
      <c r="A26" s="304" t="s">
        <v>6440</v>
      </c>
      <c r="B26" s="415" t="s">
        <v>6438</v>
      </c>
      <c r="C26" s="416" t="s">
        <v>6439</v>
      </c>
      <c r="D26" s="413" t="s">
        <v>6441</v>
      </c>
      <c r="E26" s="306">
        <v>6000</v>
      </c>
      <c r="F26" s="200" t="s">
        <v>2343</v>
      </c>
      <c r="G26" s="715" t="s">
        <v>6442</v>
      </c>
      <c r="H26" s="604"/>
    </row>
    <row r="27" spans="1:8" ht="27" customHeight="1" x14ac:dyDescent="0.2">
      <c r="A27" s="296" t="s">
        <v>3155</v>
      </c>
      <c r="B27" s="295" t="s">
        <v>3156</v>
      </c>
      <c r="C27" s="297" t="s">
        <v>3157</v>
      </c>
      <c r="D27" s="207" t="s">
        <v>3158</v>
      </c>
      <c r="E27" s="298">
        <v>5942</v>
      </c>
      <c r="F27" s="207" t="s">
        <v>2343</v>
      </c>
      <c r="G27" s="718" t="s">
        <v>6437</v>
      </c>
      <c r="H27" s="613"/>
    </row>
    <row r="28" spans="1:8" x14ac:dyDescent="0.2">
      <c r="A28" s="296" t="s">
        <v>6749</v>
      </c>
      <c r="B28" s="414" t="s">
        <v>6750</v>
      </c>
      <c r="C28" s="334" t="s">
        <v>6751</v>
      </c>
      <c r="D28" s="307" t="s">
        <v>6541</v>
      </c>
      <c r="E28" s="298">
        <v>5897</v>
      </c>
      <c r="F28" s="307" t="s">
        <v>2343</v>
      </c>
      <c r="G28" s="720"/>
      <c r="H28" s="725"/>
    </row>
    <row r="29" spans="1:8" ht="25.5" customHeight="1" x14ac:dyDescent="0.2">
      <c r="A29" s="296" t="s">
        <v>6752</v>
      </c>
      <c r="B29" s="414" t="s">
        <v>6444</v>
      </c>
      <c r="C29" s="334" t="s">
        <v>6445</v>
      </c>
      <c r="D29" s="307" t="s">
        <v>5638</v>
      </c>
      <c r="E29" s="298">
        <v>5886</v>
      </c>
      <c r="F29" s="207" t="s">
        <v>2343</v>
      </c>
      <c r="G29" s="612" t="s">
        <v>3154</v>
      </c>
      <c r="H29" s="613"/>
    </row>
    <row r="30" spans="1:8" x14ac:dyDescent="0.2">
      <c r="A30" s="296" t="s">
        <v>3165</v>
      </c>
      <c r="B30" s="414" t="s">
        <v>6446</v>
      </c>
      <c r="C30" s="334" t="s">
        <v>6447</v>
      </c>
      <c r="D30" s="207" t="s">
        <v>3162</v>
      </c>
      <c r="E30" s="298">
        <v>5872</v>
      </c>
      <c r="F30" s="307" t="s">
        <v>2343</v>
      </c>
      <c r="G30" s="612" t="s">
        <v>675</v>
      </c>
      <c r="H30" s="613"/>
    </row>
    <row r="31" spans="1:8" x14ac:dyDescent="0.2">
      <c r="A31" s="296" t="s">
        <v>676</v>
      </c>
      <c r="B31" s="295" t="s">
        <v>3160</v>
      </c>
      <c r="C31" s="297" t="s">
        <v>3161</v>
      </c>
      <c r="D31" s="207" t="s">
        <v>677</v>
      </c>
      <c r="E31" s="298">
        <v>5852</v>
      </c>
      <c r="F31" s="207" t="s">
        <v>1595</v>
      </c>
      <c r="G31" s="612" t="s">
        <v>678</v>
      </c>
      <c r="H31" s="613"/>
    </row>
    <row r="32" spans="1:8" x14ac:dyDescent="0.2">
      <c r="A32" s="296" t="s">
        <v>3159</v>
      </c>
      <c r="B32" s="207" t="s">
        <v>679</v>
      </c>
      <c r="C32" s="297" t="s">
        <v>680</v>
      </c>
      <c r="D32" s="207" t="s">
        <v>3163</v>
      </c>
      <c r="E32" s="298">
        <v>5840</v>
      </c>
      <c r="F32" s="207" t="s">
        <v>2343</v>
      </c>
      <c r="G32" s="612" t="s">
        <v>3164</v>
      </c>
      <c r="H32" s="613"/>
    </row>
    <row r="33" spans="1:8" x14ac:dyDescent="0.2">
      <c r="A33" s="296" t="s">
        <v>681</v>
      </c>
      <c r="B33" s="207" t="s">
        <v>682</v>
      </c>
      <c r="C33" s="297" t="s">
        <v>683</v>
      </c>
      <c r="D33" s="207" t="s">
        <v>684</v>
      </c>
      <c r="E33" s="298">
        <v>5864</v>
      </c>
      <c r="F33" s="207" t="s">
        <v>2343</v>
      </c>
      <c r="G33" s="718" t="s">
        <v>685</v>
      </c>
      <c r="H33" s="719"/>
    </row>
    <row r="34" spans="1:8" ht="26.25" customHeight="1" x14ac:dyDescent="0.2">
      <c r="A34" s="296" t="s">
        <v>1189</v>
      </c>
      <c r="B34" s="207" t="s">
        <v>686</v>
      </c>
      <c r="C34" s="215" t="s">
        <v>687</v>
      </c>
      <c r="D34" s="207" t="s">
        <v>688</v>
      </c>
      <c r="E34" s="298">
        <v>5889</v>
      </c>
      <c r="F34" s="207" t="s">
        <v>1596</v>
      </c>
      <c r="G34" s="612" t="s">
        <v>2811</v>
      </c>
      <c r="H34" s="613"/>
    </row>
    <row r="35" spans="1:8" x14ac:dyDescent="0.2">
      <c r="A35" s="296" t="s">
        <v>2809</v>
      </c>
      <c r="B35" s="295" t="s">
        <v>689</v>
      </c>
      <c r="C35" s="297" t="s">
        <v>690</v>
      </c>
      <c r="D35" s="295" t="s">
        <v>2808</v>
      </c>
      <c r="E35" s="311">
        <v>5857</v>
      </c>
      <c r="F35" s="295" t="s">
        <v>2343</v>
      </c>
      <c r="G35" s="612" t="s">
        <v>691</v>
      </c>
      <c r="H35" s="613"/>
    </row>
    <row r="36" spans="1:8" x14ac:dyDescent="0.2">
      <c r="A36" s="296" t="s">
        <v>1190</v>
      </c>
      <c r="B36" s="295" t="s">
        <v>1191</v>
      </c>
      <c r="C36" s="297" t="s">
        <v>1192</v>
      </c>
      <c r="D36" s="295" t="s">
        <v>1193</v>
      </c>
      <c r="E36" s="312">
        <v>5786</v>
      </c>
      <c r="F36" s="295" t="s">
        <v>2343</v>
      </c>
      <c r="G36" s="612" t="s">
        <v>1194</v>
      </c>
      <c r="H36" s="613"/>
    </row>
    <row r="37" spans="1:8" x14ac:dyDescent="0.2">
      <c r="A37" s="296" t="s">
        <v>2794</v>
      </c>
      <c r="B37" s="295" t="s">
        <v>2795</v>
      </c>
      <c r="C37" s="297" t="s">
        <v>5433</v>
      </c>
      <c r="D37" s="295" t="s">
        <v>2796</v>
      </c>
      <c r="E37" s="312">
        <v>5782</v>
      </c>
      <c r="F37" s="295" t="s">
        <v>2343</v>
      </c>
      <c r="G37" s="612" t="s">
        <v>2797</v>
      </c>
      <c r="H37" s="613"/>
    </row>
    <row r="38" spans="1:8" x14ac:dyDescent="0.2">
      <c r="A38" s="296" t="s">
        <v>2799</v>
      </c>
      <c r="B38" s="295" t="s">
        <v>2798</v>
      </c>
      <c r="C38" s="297" t="s">
        <v>2800</v>
      </c>
      <c r="D38" s="295" t="s">
        <v>2801</v>
      </c>
      <c r="E38" s="312">
        <v>5760</v>
      </c>
      <c r="F38" s="295" t="s">
        <v>2343</v>
      </c>
      <c r="G38" s="612" t="s">
        <v>2803</v>
      </c>
      <c r="H38" s="613"/>
    </row>
    <row r="39" spans="1:8" ht="13.5" thickBot="1" x14ac:dyDescent="0.25">
      <c r="A39" s="308" t="s">
        <v>2810</v>
      </c>
      <c r="B39" s="238" t="s">
        <v>2804</v>
      </c>
      <c r="C39" s="309" t="s">
        <v>2805</v>
      </c>
      <c r="D39" s="238" t="s">
        <v>2802</v>
      </c>
      <c r="E39" s="310">
        <v>5801</v>
      </c>
      <c r="F39" s="238" t="s">
        <v>2343</v>
      </c>
      <c r="G39" s="716" t="s">
        <v>2806</v>
      </c>
      <c r="H39" s="717"/>
    </row>
    <row r="41" spans="1:8" ht="12.75" customHeight="1" x14ac:dyDescent="0.2">
      <c r="A41" s="43" t="s">
        <v>1822</v>
      </c>
      <c r="B41" s="2"/>
    </row>
  </sheetData>
  <mergeCells count="47">
    <mergeCell ref="A1:B1"/>
    <mergeCell ref="C1:H1"/>
    <mergeCell ref="C2:H2"/>
    <mergeCell ref="A10:H10"/>
    <mergeCell ref="A2:B2"/>
    <mergeCell ref="G4:H5"/>
    <mergeCell ref="G7:H8"/>
    <mergeCell ref="C3:H3"/>
    <mergeCell ref="G6:H6"/>
    <mergeCell ref="B8:D8"/>
    <mergeCell ref="D4:E4"/>
    <mergeCell ref="D6:E6"/>
    <mergeCell ref="D7:E7"/>
    <mergeCell ref="D5:E5"/>
    <mergeCell ref="G27:H27"/>
    <mergeCell ref="E18:F18"/>
    <mergeCell ref="G26:H26"/>
    <mergeCell ref="G23:H23"/>
    <mergeCell ref="G24:H24"/>
    <mergeCell ref="G25:H25"/>
    <mergeCell ref="G32:H32"/>
    <mergeCell ref="G31:H31"/>
    <mergeCell ref="G30:H30"/>
    <mergeCell ref="G29:H29"/>
    <mergeCell ref="G28:H28"/>
    <mergeCell ref="B17:C17"/>
    <mergeCell ref="E17:H17"/>
    <mergeCell ref="B19:H19"/>
    <mergeCell ref="A24:B24"/>
    <mergeCell ref="D24:F24"/>
    <mergeCell ref="D23:F23"/>
    <mergeCell ref="B21:H21"/>
    <mergeCell ref="A23:B23"/>
    <mergeCell ref="G33:H33"/>
    <mergeCell ref="G39:H39"/>
    <mergeCell ref="G35:H35"/>
    <mergeCell ref="G34:H34"/>
    <mergeCell ref="G36:H36"/>
    <mergeCell ref="G37:H37"/>
    <mergeCell ref="G38:H38"/>
    <mergeCell ref="A13:H13"/>
    <mergeCell ref="A11:B11"/>
    <mergeCell ref="C11:D11"/>
    <mergeCell ref="E11:F11"/>
    <mergeCell ref="A12:B12"/>
    <mergeCell ref="C12:D12"/>
    <mergeCell ref="E12:F12"/>
  </mergeCells>
  <phoneticPr fontId="0" type="noConversion"/>
  <hyperlinks>
    <hyperlink ref="A2:B2" location="Overview!A1" tooltip="Go to Trail Network Overview sheet" display="Trail Network Overview" xr:uid="{00000000-0004-0000-0B00-000000000000}"/>
    <hyperlink ref="D6" location="Vista!A1" display="Vista Trail" xr:uid="{00000000-0004-0000-0B00-000001000000}"/>
    <hyperlink ref="D5" location="GrandView!A1" display="Grand View Trail" xr:uid="{00000000-0004-0000-0B00-000002000000}"/>
    <hyperlink ref="D4:E4" location="DanParkP!A1" display="Daniels Park Castle Pines Trail" xr:uid="{00000000-0004-0000-0B00-000003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419" divId="DR_South_18419" sourceType="sheet" destinationFile="C:\GPS\Bicycle\CO_DS\CO_DS_CR.htm" title="GeoBiking CO_DS CR Trail Description"/>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H60"/>
  <sheetViews>
    <sheetView zoomScaleNormal="100" workbookViewId="0">
      <selection sqref="A1:B1"/>
    </sheetView>
  </sheetViews>
  <sheetFormatPr defaultRowHeight="12.75" x14ac:dyDescent="0.2"/>
  <cols>
    <col min="1" max="1" width="10.42578125" style="8" bestFit="1" customWidth="1"/>
    <col min="3" max="3" width="12.140625" bestFit="1" customWidth="1"/>
    <col min="4" max="4" width="17.28515625" bestFit="1" customWidth="1"/>
    <col min="5" max="5" width="8" bestFit="1" customWidth="1"/>
    <col min="6" max="6" width="15.140625" bestFit="1" customWidth="1"/>
    <col min="7" max="7" width="8.140625" bestFit="1" customWidth="1"/>
    <col min="8" max="8" width="32.28515625" customWidth="1"/>
  </cols>
  <sheetData>
    <row r="1" spans="1:8" ht="21.75" customHeight="1" x14ac:dyDescent="0.2">
      <c r="A1" s="588" t="s">
        <v>1017</v>
      </c>
      <c r="B1" s="589"/>
      <c r="C1" s="590" t="s">
        <v>4109</v>
      </c>
      <c r="D1" s="591"/>
      <c r="E1" s="591"/>
      <c r="F1" s="591"/>
      <c r="G1" s="591"/>
      <c r="H1" s="591"/>
    </row>
    <row r="2" spans="1:8" x14ac:dyDescent="0.2">
      <c r="A2" s="597" t="s">
        <v>265</v>
      </c>
      <c r="B2" s="597"/>
      <c r="C2" s="700" t="s">
        <v>4237</v>
      </c>
      <c r="D2" s="678"/>
      <c r="E2" s="678"/>
      <c r="F2" s="678"/>
      <c r="G2" s="678"/>
      <c r="H2" s="678"/>
    </row>
    <row r="3" spans="1:8" x14ac:dyDescent="0.2">
      <c r="A3" s="597"/>
      <c r="B3" s="597"/>
      <c r="C3" s="19"/>
      <c r="D3" s="26"/>
      <c r="E3" s="26"/>
      <c r="F3" s="26"/>
      <c r="G3" s="26"/>
      <c r="H3" s="26"/>
    </row>
    <row r="4" spans="1:8" x14ac:dyDescent="0.2">
      <c r="A4" s="80" t="s">
        <v>3258</v>
      </c>
      <c r="B4" s="96" t="s">
        <v>3247</v>
      </c>
      <c r="C4" s="29" t="s">
        <v>5374</v>
      </c>
      <c r="D4" s="597" t="s">
        <v>4243</v>
      </c>
      <c r="E4" s="597"/>
      <c r="F4" s="29" t="s">
        <v>2789</v>
      </c>
      <c r="G4" s="680"/>
      <c r="H4" s="680"/>
    </row>
    <row r="5" spans="1:8" x14ac:dyDescent="0.2">
      <c r="C5" s="29"/>
      <c r="D5" s="728" t="s">
        <v>4238</v>
      </c>
      <c r="E5" s="729"/>
      <c r="F5" s="34"/>
      <c r="G5" s="680"/>
      <c r="H5" s="680"/>
    </row>
    <row r="6" spans="1:8" x14ac:dyDescent="0.2">
      <c r="A6" s="65" t="s">
        <v>865</v>
      </c>
      <c r="B6" s="96">
        <f>COUNT(E32:E58)</f>
        <v>26</v>
      </c>
      <c r="C6" s="41"/>
      <c r="D6" s="597" t="s">
        <v>4239</v>
      </c>
      <c r="E6" s="597"/>
      <c r="F6" s="26"/>
      <c r="G6" s="26"/>
      <c r="H6" s="27"/>
    </row>
    <row r="7" spans="1:8" x14ac:dyDescent="0.2">
      <c r="C7" s="41"/>
      <c r="D7" s="2" t="s">
        <v>5856</v>
      </c>
      <c r="E7" s="6"/>
      <c r="F7" s="26"/>
      <c r="G7" s="26"/>
      <c r="H7" s="27"/>
    </row>
    <row r="8" spans="1:8" x14ac:dyDescent="0.2">
      <c r="C8" s="41"/>
      <c r="D8" s="2" t="s">
        <v>4240</v>
      </c>
      <c r="E8" s="6"/>
      <c r="F8" s="26"/>
      <c r="G8" s="26"/>
      <c r="H8" s="27"/>
    </row>
    <row r="9" spans="1:8" x14ac:dyDescent="0.2">
      <c r="C9" s="41"/>
      <c r="D9" s="2" t="s">
        <v>4241</v>
      </c>
      <c r="E9" s="6"/>
      <c r="F9" s="26"/>
      <c r="G9" s="26"/>
      <c r="H9" s="27"/>
    </row>
    <row r="10" spans="1:8" x14ac:dyDescent="0.2">
      <c r="C10" s="41"/>
      <c r="D10" s="2" t="s">
        <v>1789</v>
      </c>
      <c r="E10" s="6"/>
      <c r="F10" s="26"/>
      <c r="G10" s="26"/>
      <c r="H10" s="27"/>
    </row>
    <row r="11" spans="1:8" x14ac:dyDescent="0.2">
      <c r="C11" s="41"/>
      <c r="D11" s="2" t="s">
        <v>1065</v>
      </c>
      <c r="E11" s="6"/>
      <c r="F11" s="26"/>
      <c r="G11" s="26"/>
      <c r="H11" s="27"/>
    </row>
    <row r="12" spans="1:8" x14ac:dyDescent="0.2">
      <c r="C12" s="41"/>
      <c r="D12" s="597" t="s">
        <v>4242</v>
      </c>
      <c r="E12" s="597"/>
      <c r="F12" s="104" t="s">
        <v>2099</v>
      </c>
      <c r="G12" s="598" t="s">
        <v>2775</v>
      </c>
      <c r="H12" s="593"/>
    </row>
    <row r="13" spans="1:8" x14ac:dyDescent="0.2">
      <c r="C13" s="41"/>
      <c r="D13" s="42" t="s">
        <v>4332</v>
      </c>
      <c r="E13" s="2"/>
      <c r="F13" s="105">
        <v>39568</v>
      </c>
      <c r="G13" s="593"/>
      <c r="H13" s="593"/>
    </row>
    <row r="14" spans="1:8" ht="13.5" thickBot="1" x14ac:dyDescent="0.25">
      <c r="C14" s="10"/>
    </row>
    <row r="15" spans="1:8" x14ac:dyDescent="0.2">
      <c r="A15" s="594" t="s">
        <v>3079</v>
      </c>
      <c r="B15" s="595"/>
      <c r="C15" s="595"/>
      <c r="D15" s="595"/>
      <c r="E15" s="595"/>
      <c r="F15" s="595"/>
      <c r="G15" s="595"/>
      <c r="H15" s="596"/>
    </row>
    <row r="16" spans="1:8" s="25" customFormat="1" ht="13.5" thickBot="1" x14ac:dyDescent="0.25">
      <c r="A16" s="570" t="s">
        <v>2780</v>
      </c>
      <c r="B16" s="571"/>
      <c r="C16" s="587" t="s">
        <v>2781</v>
      </c>
      <c r="D16" s="587"/>
      <c r="E16" s="587" t="s">
        <v>2782</v>
      </c>
      <c r="F16" s="587"/>
      <c r="G16" s="76"/>
      <c r="H16" s="102" t="s">
        <v>3057</v>
      </c>
    </row>
    <row r="17" spans="1:8" ht="13.5" thickBot="1" x14ac:dyDescent="0.25">
      <c r="A17" s="574"/>
      <c r="B17" s="574"/>
      <c r="C17" s="668">
        <v>21.4</v>
      </c>
      <c r="D17" s="669"/>
      <c r="E17" s="602">
        <v>19</v>
      </c>
      <c r="F17" s="602"/>
      <c r="G17" s="78"/>
    </row>
    <row r="18" spans="1:8" x14ac:dyDescent="0.2">
      <c r="A18" s="575" t="s">
        <v>4542</v>
      </c>
      <c r="B18" s="576"/>
      <c r="C18" s="576"/>
      <c r="D18" s="576"/>
      <c r="E18" s="576"/>
      <c r="F18" s="576"/>
      <c r="G18" s="576"/>
      <c r="H18" s="577"/>
    </row>
    <row r="19" spans="1:8" ht="13.5" thickBot="1" x14ac:dyDescent="0.25">
      <c r="A19" s="13" t="s">
        <v>2783</v>
      </c>
      <c r="B19" s="14" t="s">
        <v>2784</v>
      </c>
      <c r="C19" s="15" t="s">
        <v>2785</v>
      </c>
      <c r="D19" s="14" t="s">
        <v>2786</v>
      </c>
      <c r="E19" s="14" t="s">
        <v>2787</v>
      </c>
      <c r="F19" s="14" t="s">
        <v>4543</v>
      </c>
      <c r="G19" s="14" t="s">
        <v>1467</v>
      </c>
      <c r="H19" s="100" t="s">
        <v>2788</v>
      </c>
    </row>
    <row r="20" spans="1:8" s="8" customFormat="1" x14ac:dyDescent="0.2">
      <c r="A20" s="23">
        <f>E32</f>
        <v>5188</v>
      </c>
      <c r="B20" s="23">
        <f>E45</f>
        <v>5569</v>
      </c>
      <c r="C20" s="24">
        <v>5188</v>
      </c>
      <c r="D20" s="24">
        <v>5659</v>
      </c>
      <c r="E20" s="24">
        <f>B20 - A20</f>
        <v>381</v>
      </c>
      <c r="F20" s="24">
        <v>872</v>
      </c>
      <c r="G20" s="24"/>
      <c r="H20" s="101">
        <v>1</v>
      </c>
    </row>
    <row r="21" spans="1:8" s="8" customFormat="1" x14ac:dyDescent="0.2">
      <c r="A21" s="20"/>
      <c r="B21" s="20"/>
      <c r="C21" s="17"/>
      <c r="D21" s="18"/>
      <c r="E21" s="18"/>
      <c r="F21" s="18"/>
      <c r="G21" s="18"/>
      <c r="H21" s="18"/>
    </row>
    <row r="22" spans="1:8" s="8" customFormat="1" ht="12.75" customHeight="1" x14ac:dyDescent="0.2">
      <c r="A22" s="40" t="s">
        <v>4739</v>
      </c>
      <c r="B22" s="580" t="s">
        <v>2988</v>
      </c>
      <c r="C22" s="580"/>
      <c r="D22" s="84" t="s">
        <v>4740</v>
      </c>
      <c r="E22" s="582" t="s">
        <v>4245</v>
      </c>
      <c r="F22" s="582"/>
      <c r="G22" s="582"/>
      <c r="H22" s="582"/>
    </row>
    <row r="23" spans="1:8" s="8" customFormat="1" x14ac:dyDescent="0.2">
      <c r="A23" s="20"/>
      <c r="B23" s="20"/>
      <c r="C23" s="17"/>
      <c r="D23" s="180" t="s">
        <v>4500</v>
      </c>
      <c r="E23" s="582" t="s">
        <v>4257</v>
      </c>
      <c r="F23" s="582"/>
      <c r="G23" s="180" t="s">
        <v>5889</v>
      </c>
      <c r="H23" s="18"/>
    </row>
    <row r="24" spans="1:8" s="8" customFormat="1" ht="12.75" customHeight="1" x14ac:dyDescent="0.2">
      <c r="A24" s="40" t="s">
        <v>4738</v>
      </c>
      <c r="B24" s="579" t="s">
        <v>4244</v>
      </c>
      <c r="C24" s="579"/>
      <c r="D24" s="579"/>
      <c r="E24" s="579"/>
      <c r="F24" s="579"/>
      <c r="G24" s="579"/>
      <c r="H24" s="579"/>
    </row>
    <row r="25" spans="1:8" s="8" customFormat="1" x14ac:dyDescent="0.2">
      <c r="A25" s="20"/>
      <c r="B25" s="20"/>
      <c r="C25" s="17"/>
      <c r="D25" s="18"/>
      <c r="E25" s="18"/>
      <c r="F25" s="18"/>
      <c r="G25" s="18"/>
      <c r="H25" s="18"/>
    </row>
    <row r="26" spans="1:8" s="8" customFormat="1" ht="24.75" customHeight="1" x14ac:dyDescent="0.2">
      <c r="A26" s="40" t="s">
        <v>4544</v>
      </c>
      <c r="B26" s="579" t="s">
        <v>1217</v>
      </c>
      <c r="C26" s="579"/>
      <c r="D26" s="579"/>
      <c r="E26" s="579"/>
      <c r="F26" s="579"/>
      <c r="G26" s="579"/>
      <c r="H26" s="579"/>
    </row>
    <row r="27" spans="1:8" s="8" customFormat="1" ht="12.75" customHeight="1" x14ac:dyDescent="0.2">
      <c r="A27" s="40"/>
      <c r="B27" s="578" t="s">
        <v>3525</v>
      </c>
      <c r="C27" s="578"/>
      <c r="D27" s="578"/>
      <c r="E27" s="578"/>
      <c r="F27" s="578"/>
      <c r="G27" s="578"/>
      <c r="H27" s="578"/>
    </row>
    <row r="28" spans="1:8" ht="13.5" thickBot="1" x14ac:dyDescent="0.25">
      <c r="C28" s="1"/>
    </row>
    <row r="29" spans="1:8" ht="13.5" thickBot="1" x14ac:dyDescent="0.25">
      <c r="A29" s="631" t="s">
        <v>4734</v>
      </c>
      <c r="B29" s="631"/>
      <c r="C29" s="91" t="s">
        <v>4735</v>
      </c>
      <c r="D29" s="631" t="s">
        <v>4736</v>
      </c>
      <c r="E29" s="631"/>
      <c r="F29" s="631"/>
      <c r="G29" s="641" t="s">
        <v>4737</v>
      </c>
      <c r="H29" s="642"/>
    </row>
    <row r="30" spans="1:8" ht="13.5" thickBot="1" x14ac:dyDescent="0.25">
      <c r="A30" s="732" t="s">
        <v>2989</v>
      </c>
      <c r="B30" s="732"/>
      <c r="C30" s="97" t="s">
        <v>1746</v>
      </c>
      <c r="D30" s="578" t="s">
        <v>1744</v>
      </c>
      <c r="E30" s="598"/>
      <c r="F30" s="598"/>
      <c r="G30" s="636" t="s">
        <v>1745</v>
      </c>
      <c r="H30" s="636"/>
    </row>
    <row r="31" spans="1:8" s="3" customFormat="1" ht="13.5" thickBot="1" x14ac:dyDescent="0.25">
      <c r="A31" s="4" t="s">
        <v>1596</v>
      </c>
      <c r="B31" s="4" t="s">
        <v>1601</v>
      </c>
      <c r="C31" s="5" t="s">
        <v>1602</v>
      </c>
      <c r="D31" s="4" t="s">
        <v>2790</v>
      </c>
      <c r="E31" s="4" t="s">
        <v>1594</v>
      </c>
      <c r="F31" s="4" t="s">
        <v>1600</v>
      </c>
      <c r="G31" s="608" t="s">
        <v>3050</v>
      </c>
      <c r="H31" s="609"/>
    </row>
    <row r="32" spans="1:8" x14ac:dyDescent="0.2">
      <c r="A32" s="240" t="s">
        <v>1743</v>
      </c>
      <c r="B32" s="241" t="s">
        <v>1218</v>
      </c>
      <c r="C32" s="241" t="s">
        <v>1219</v>
      </c>
      <c r="D32" s="241" t="s">
        <v>3054</v>
      </c>
      <c r="E32" s="243">
        <v>5188</v>
      </c>
      <c r="F32" s="241" t="s">
        <v>2792</v>
      </c>
      <c r="G32" s="730" t="s">
        <v>1220</v>
      </c>
      <c r="H32" s="731"/>
    </row>
    <row r="33" spans="1:8" x14ac:dyDescent="0.2">
      <c r="A33" s="244" t="s">
        <v>1216</v>
      </c>
      <c r="B33" s="245" t="s">
        <v>1221</v>
      </c>
      <c r="C33" s="245" t="s">
        <v>4728</v>
      </c>
      <c r="D33" s="245" t="s">
        <v>4729</v>
      </c>
      <c r="E33" s="220">
        <v>5286</v>
      </c>
      <c r="F33" s="245" t="s">
        <v>2919</v>
      </c>
      <c r="G33" s="605" t="s">
        <v>4730</v>
      </c>
      <c r="H33" s="606"/>
    </row>
    <row r="34" spans="1:8" x14ac:dyDescent="0.2">
      <c r="A34" s="244" t="s">
        <v>1215</v>
      </c>
      <c r="B34" s="245" t="s">
        <v>4731</v>
      </c>
      <c r="C34" s="245" t="s">
        <v>4732</v>
      </c>
      <c r="D34" s="245" t="s">
        <v>4733</v>
      </c>
      <c r="E34" s="220">
        <v>5308</v>
      </c>
      <c r="F34" s="245" t="s">
        <v>1596</v>
      </c>
      <c r="G34" s="605" t="s">
        <v>5096</v>
      </c>
      <c r="H34" s="606"/>
    </row>
    <row r="35" spans="1:8" x14ac:dyDescent="0.2">
      <c r="A35" s="244" t="s">
        <v>1214</v>
      </c>
      <c r="B35" s="245" t="s">
        <v>5097</v>
      </c>
      <c r="C35" s="245" t="s">
        <v>5098</v>
      </c>
      <c r="D35" s="245" t="s">
        <v>5099</v>
      </c>
      <c r="E35" s="220">
        <v>5305</v>
      </c>
      <c r="F35" s="245" t="s">
        <v>1596</v>
      </c>
      <c r="G35" s="605" t="s">
        <v>5100</v>
      </c>
      <c r="H35" s="606"/>
    </row>
    <row r="36" spans="1:8" x14ac:dyDescent="0.2">
      <c r="A36" s="244" t="s">
        <v>1213</v>
      </c>
      <c r="B36" s="245" t="s">
        <v>5101</v>
      </c>
      <c r="C36" s="245" t="s">
        <v>5102</v>
      </c>
      <c r="D36" s="245" t="s">
        <v>5103</v>
      </c>
      <c r="E36" s="220">
        <v>5342</v>
      </c>
      <c r="F36" s="245" t="s">
        <v>2918</v>
      </c>
      <c r="G36" s="605" t="s">
        <v>5104</v>
      </c>
      <c r="H36" s="606"/>
    </row>
    <row r="37" spans="1:8" x14ac:dyDescent="0.2">
      <c r="A37" s="244" t="s">
        <v>1212</v>
      </c>
      <c r="B37" s="245" t="s">
        <v>5105</v>
      </c>
      <c r="C37" s="245" t="s">
        <v>5106</v>
      </c>
      <c r="D37" s="245" t="s">
        <v>5107</v>
      </c>
      <c r="E37" s="220">
        <v>5371</v>
      </c>
      <c r="F37" s="245" t="s">
        <v>2918</v>
      </c>
      <c r="G37" s="605" t="s">
        <v>5108</v>
      </c>
      <c r="H37" s="606"/>
    </row>
    <row r="38" spans="1:8" x14ac:dyDescent="0.2">
      <c r="A38" s="244" t="s">
        <v>1211</v>
      </c>
      <c r="B38" s="245" t="s">
        <v>5109</v>
      </c>
      <c r="C38" s="245" t="s">
        <v>5110</v>
      </c>
      <c r="D38" s="245" t="s">
        <v>5111</v>
      </c>
      <c r="E38" s="220">
        <v>5405</v>
      </c>
      <c r="F38" s="245" t="s">
        <v>2918</v>
      </c>
      <c r="G38" s="605" t="s">
        <v>5112</v>
      </c>
      <c r="H38" s="606"/>
    </row>
    <row r="39" spans="1:8" x14ac:dyDescent="0.2">
      <c r="A39" s="244" t="s">
        <v>1210</v>
      </c>
      <c r="B39" s="245" t="s">
        <v>5113</v>
      </c>
      <c r="C39" s="245" t="s">
        <v>5114</v>
      </c>
      <c r="D39" s="245" t="s">
        <v>5115</v>
      </c>
      <c r="E39" s="220">
        <v>5498</v>
      </c>
      <c r="F39" s="245" t="s">
        <v>2918</v>
      </c>
      <c r="G39" s="605" t="s">
        <v>1071</v>
      </c>
      <c r="H39" s="606"/>
    </row>
    <row r="40" spans="1:8" x14ac:dyDescent="0.2">
      <c r="A40" s="244" t="s">
        <v>4365</v>
      </c>
      <c r="B40" s="245" t="s">
        <v>1072</v>
      </c>
      <c r="C40" s="245" t="s">
        <v>4100</v>
      </c>
      <c r="D40" s="245" t="s">
        <v>4366</v>
      </c>
      <c r="E40" s="220">
        <v>5479</v>
      </c>
      <c r="F40" s="245" t="s">
        <v>2343</v>
      </c>
      <c r="G40" s="605" t="s">
        <v>4367</v>
      </c>
      <c r="H40" s="606"/>
    </row>
    <row r="41" spans="1:8" x14ac:dyDescent="0.2">
      <c r="A41" s="244" t="s">
        <v>1209</v>
      </c>
      <c r="B41" s="245" t="s">
        <v>1074</v>
      </c>
      <c r="C41" s="245" t="s">
        <v>1075</v>
      </c>
      <c r="D41" s="245" t="s">
        <v>4374</v>
      </c>
      <c r="E41" s="220">
        <v>5480</v>
      </c>
      <c r="F41" s="245" t="s">
        <v>2343</v>
      </c>
      <c r="G41" s="605" t="s">
        <v>4364</v>
      </c>
      <c r="H41" s="606"/>
    </row>
    <row r="42" spans="1:8" ht="26.25" customHeight="1" x14ac:dyDescent="0.2">
      <c r="A42" s="244" t="s">
        <v>4361</v>
      </c>
      <c r="B42" s="245" t="s">
        <v>1076</v>
      </c>
      <c r="C42" s="245" t="s">
        <v>1077</v>
      </c>
      <c r="D42" s="245" t="s">
        <v>1078</v>
      </c>
      <c r="E42" s="220">
        <v>5469</v>
      </c>
      <c r="F42" s="245" t="s">
        <v>2343</v>
      </c>
      <c r="G42" s="612" t="s">
        <v>5854</v>
      </c>
      <c r="H42" s="613"/>
    </row>
    <row r="43" spans="1:8" ht="26.25" customHeight="1" x14ac:dyDescent="0.2">
      <c r="A43" s="244" t="s">
        <v>4362</v>
      </c>
      <c r="B43" s="245" t="s">
        <v>1030</v>
      </c>
      <c r="C43" s="245" t="s">
        <v>1031</v>
      </c>
      <c r="D43" s="245" t="s">
        <v>4363</v>
      </c>
      <c r="E43" s="220">
        <v>5478</v>
      </c>
      <c r="F43" s="245" t="s">
        <v>2343</v>
      </c>
      <c r="G43" s="612" t="s">
        <v>5855</v>
      </c>
      <c r="H43" s="613"/>
    </row>
    <row r="44" spans="1:8" x14ac:dyDescent="0.2">
      <c r="A44" s="244" t="s">
        <v>1208</v>
      </c>
      <c r="B44" s="245" t="s">
        <v>1033</v>
      </c>
      <c r="C44" s="245" t="s">
        <v>1034</v>
      </c>
      <c r="D44" s="245" t="s">
        <v>5093</v>
      </c>
      <c r="E44" s="220">
        <v>5487</v>
      </c>
      <c r="F44" s="245" t="s">
        <v>2919</v>
      </c>
      <c r="G44" s="612" t="s">
        <v>5094</v>
      </c>
      <c r="H44" s="613"/>
    </row>
    <row r="45" spans="1:8" x14ac:dyDescent="0.2">
      <c r="A45" s="244" t="s">
        <v>2027</v>
      </c>
      <c r="B45" s="245" t="s">
        <v>1035</v>
      </c>
      <c r="C45" s="245" t="s">
        <v>1036</v>
      </c>
      <c r="D45" s="245" t="s">
        <v>305</v>
      </c>
      <c r="E45" s="220">
        <v>5569</v>
      </c>
      <c r="F45" s="245" t="s">
        <v>2343</v>
      </c>
      <c r="G45" s="612" t="s">
        <v>306</v>
      </c>
      <c r="H45" s="613"/>
    </row>
    <row r="46" spans="1:8" x14ac:dyDescent="0.2">
      <c r="A46" s="244" t="s">
        <v>4368</v>
      </c>
      <c r="B46" s="246" t="s">
        <v>4369</v>
      </c>
      <c r="C46" s="246" t="s">
        <v>4370</v>
      </c>
      <c r="D46" s="245" t="s">
        <v>4371</v>
      </c>
      <c r="E46" s="220">
        <v>5571</v>
      </c>
      <c r="F46" s="245" t="s">
        <v>2343</v>
      </c>
      <c r="G46" s="612" t="s">
        <v>58</v>
      </c>
      <c r="H46" s="613"/>
    </row>
    <row r="47" spans="1:8" x14ac:dyDescent="0.2">
      <c r="A47" s="244" t="s">
        <v>1207</v>
      </c>
      <c r="B47" s="245" t="s">
        <v>307</v>
      </c>
      <c r="C47" s="245" t="s">
        <v>4276</v>
      </c>
      <c r="D47" s="245" t="s">
        <v>4277</v>
      </c>
      <c r="E47" s="220">
        <v>5611</v>
      </c>
      <c r="F47" s="245" t="s">
        <v>2918</v>
      </c>
      <c r="G47" s="605" t="s">
        <v>428</v>
      </c>
      <c r="H47" s="606"/>
    </row>
    <row r="48" spans="1:8" ht="39" customHeight="1" x14ac:dyDescent="0.2">
      <c r="A48" s="244" t="s">
        <v>4957</v>
      </c>
      <c r="B48" s="245" t="s">
        <v>2527</v>
      </c>
      <c r="C48" s="245" t="s">
        <v>4956</v>
      </c>
      <c r="D48" s="245" t="s">
        <v>4958</v>
      </c>
      <c r="E48" s="220">
        <v>5648</v>
      </c>
      <c r="F48" s="245" t="s">
        <v>2343</v>
      </c>
      <c r="G48" s="612" t="s">
        <v>4959</v>
      </c>
      <c r="H48" s="613"/>
    </row>
    <row r="49" spans="1:8" x14ac:dyDescent="0.2">
      <c r="A49" s="244" t="s">
        <v>4960</v>
      </c>
      <c r="B49" s="245" t="s">
        <v>4961</v>
      </c>
      <c r="C49" s="246" t="s">
        <v>4962</v>
      </c>
      <c r="D49" s="245" t="s">
        <v>4963</v>
      </c>
      <c r="E49" s="220">
        <v>5564</v>
      </c>
      <c r="F49" s="245" t="s">
        <v>2343</v>
      </c>
      <c r="G49" s="612" t="s">
        <v>4964</v>
      </c>
      <c r="H49" s="613"/>
    </row>
    <row r="50" spans="1:8" x14ac:dyDescent="0.2">
      <c r="A50" s="244" t="s">
        <v>1206</v>
      </c>
      <c r="B50" s="245" t="s">
        <v>4101</v>
      </c>
      <c r="C50" s="245" t="s">
        <v>4106</v>
      </c>
      <c r="D50" s="245" t="s">
        <v>4104</v>
      </c>
      <c r="E50" s="220">
        <v>5575</v>
      </c>
      <c r="F50" s="245" t="s">
        <v>2792</v>
      </c>
      <c r="G50" s="605" t="s">
        <v>4103</v>
      </c>
      <c r="H50" s="606"/>
    </row>
    <row r="51" spans="1:8" x14ac:dyDescent="0.2">
      <c r="A51" s="244" t="s">
        <v>1205</v>
      </c>
      <c r="B51" s="245" t="s">
        <v>4105</v>
      </c>
      <c r="C51" s="245" t="s">
        <v>4102</v>
      </c>
      <c r="D51" s="245" t="s">
        <v>4107</v>
      </c>
      <c r="E51" s="220">
        <v>5588</v>
      </c>
      <c r="F51" s="245" t="s">
        <v>2343</v>
      </c>
      <c r="G51" s="612" t="s">
        <v>4327</v>
      </c>
      <c r="H51" s="613"/>
    </row>
    <row r="52" spans="1:8" x14ac:dyDescent="0.2">
      <c r="A52" s="244" t="s">
        <v>1204</v>
      </c>
      <c r="B52" s="245" t="s">
        <v>4328</v>
      </c>
      <c r="C52" s="245" t="s">
        <v>4329</v>
      </c>
      <c r="D52" s="245" t="s">
        <v>4330</v>
      </c>
      <c r="E52" s="220">
        <v>5571</v>
      </c>
      <c r="F52" s="293" t="s">
        <v>2343</v>
      </c>
      <c r="G52" s="605" t="s">
        <v>4331</v>
      </c>
      <c r="H52" s="606"/>
    </row>
    <row r="53" spans="1:8" x14ac:dyDescent="0.2">
      <c r="A53" s="244" t="s">
        <v>4372</v>
      </c>
      <c r="B53" s="245" t="s">
        <v>2870</v>
      </c>
      <c r="C53" s="246" t="s">
        <v>4373</v>
      </c>
      <c r="D53" s="245" t="s">
        <v>5922</v>
      </c>
      <c r="E53" s="220">
        <v>5568</v>
      </c>
      <c r="F53" s="293" t="s">
        <v>2343</v>
      </c>
      <c r="G53" s="605" t="s">
        <v>4993</v>
      </c>
      <c r="H53" s="606"/>
    </row>
    <row r="54" spans="1:8" x14ac:dyDescent="0.2">
      <c r="A54" s="244" t="s">
        <v>1203</v>
      </c>
      <c r="B54" s="245" t="s">
        <v>4333</v>
      </c>
      <c r="C54" s="245" t="s">
        <v>4334</v>
      </c>
      <c r="D54" s="245" t="s">
        <v>2793</v>
      </c>
      <c r="E54" s="220">
        <v>5570</v>
      </c>
      <c r="F54" s="245" t="s">
        <v>4335</v>
      </c>
      <c r="G54" s="605" t="s">
        <v>4814</v>
      </c>
      <c r="H54" s="606"/>
    </row>
    <row r="55" spans="1:8" x14ac:dyDescent="0.2">
      <c r="A55" s="244" t="s">
        <v>1202</v>
      </c>
      <c r="B55" s="245" t="s">
        <v>4815</v>
      </c>
      <c r="C55" s="245" t="s">
        <v>4281</v>
      </c>
      <c r="D55" s="245" t="s">
        <v>4816</v>
      </c>
      <c r="E55" s="220">
        <v>5705</v>
      </c>
      <c r="F55" s="245" t="s">
        <v>2343</v>
      </c>
      <c r="G55" s="605" t="s">
        <v>3523</v>
      </c>
      <c r="H55" s="606"/>
    </row>
    <row r="56" spans="1:8" x14ac:dyDescent="0.2">
      <c r="A56" s="244" t="s">
        <v>1201</v>
      </c>
      <c r="B56" s="245" t="s">
        <v>4818</v>
      </c>
      <c r="C56" s="245" t="s">
        <v>4819</v>
      </c>
      <c r="D56" s="245" t="s">
        <v>4820</v>
      </c>
      <c r="E56" s="220">
        <v>5655</v>
      </c>
      <c r="F56" s="245" t="s">
        <v>2343</v>
      </c>
      <c r="G56" s="605" t="s">
        <v>4821</v>
      </c>
      <c r="H56" s="606"/>
    </row>
    <row r="57" spans="1:8" x14ac:dyDescent="0.2">
      <c r="A57" s="244" t="s">
        <v>1200</v>
      </c>
      <c r="B57" s="245" t="s">
        <v>4822</v>
      </c>
      <c r="C57" s="245" t="s">
        <v>4823</v>
      </c>
      <c r="D57" s="245" t="s">
        <v>1195</v>
      </c>
      <c r="E57" s="220">
        <v>5635</v>
      </c>
      <c r="F57" s="245" t="s">
        <v>1196</v>
      </c>
      <c r="G57" s="605" t="s">
        <v>1197</v>
      </c>
      <c r="H57" s="606"/>
    </row>
    <row r="58" spans="1:8" ht="13.5" thickBot="1" x14ac:dyDescent="0.25">
      <c r="A58" s="248" t="s">
        <v>2027</v>
      </c>
      <c r="B58" s="726" t="s">
        <v>3768</v>
      </c>
      <c r="C58" s="726"/>
      <c r="D58" s="726"/>
      <c r="E58" s="726"/>
      <c r="F58" s="726"/>
      <c r="G58" s="726" t="s">
        <v>4824</v>
      </c>
      <c r="H58" s="727"/>
    </row>
    <row r="60" spans="1:8" x14ac:dyDescent="0.2">
      <c r="A60" s="43" t="s">
        <v>1822</v>
      </c>
      <c r="B60" s="154" t="s">
        <v>636</v>
      </c>
      <c r="C60" s="154" t="s">
        <v>648</v>
      </c>
      <c r="D60" s="154" t="s">
        <v>5425</v>
      </c>
    </row>
  </sheetData>
  <mergeCells count="60">
    <mergeCell ref="B58:F58"/>
    <mergeCell ref="G46:H46"/>
    <mergeCell ref="G53:H53"/>
    <mergeCell ref="B24:H24"/>
    <mergeCell ref="G31:H31"/>
    <mergeCell ref="G32:H32"/>
    <mergeCell ref="G33:H33"/>
    <mergeCell ref="G34:H34"/>
    <mergeCell ref="G35:H35"/>
    <mergeCell ref="G36:H36"/>
    <mergeCell ref="G30:H30"/>
    <mergeCell ref="A30:B30"/>
    <mergeCell ref="D30:F30"/>
    <mergeCell ref="G37:H37"/>
    <mergeCell ref="G38:H38"/>
    <mergeCell ref="G39:H39"/>
    <mergeCell ref="A29:B29"/>
    <mergeCell ref="A18:H18"/>
    <mergeCell ref="E16:F16"/>
    <mergeCell ref="A17:B17"/>
    <mergeCell ref="A16:B16"/>
    <mergeCell ref="C16:D16"/>
    <mergeCell ref="D29:F29"/>
    <mergeCell ref="B22:C22"/>
    <mergeCell ref="E22:H22"/>
    <mergeCell ref="B27:H27"/>
    <mergeCell ref="G29:H29"/>
    <mergeCell ref="C17:D17"/>
    <mergeCell ref="E17:F17"/>
    <mergeCell ref="B26:H26"/>
    <mergeCell ref="E23:F23"/>
    <mergeCell ref="A1:B1"/>
    <mergeCell ref="C1:H1"/>
    <mergeCell ref="C2:H2"/>
    <mergeCell ref="A15:H15"/>
    <mergeCell ref="D4:E4"/>
    <mergeCell ref="D6:E6"/>
    <mergeCell ref="D12:E12"/>
    <mergeCell ref="D5:E5"/>
    <mergeCell ref="A3:B3"/>
    <mergeCell ref="G4:H5"/>
    <mergeCell ref="G12:H13"/>
    <mergeCell ref="A2:B2"/>
    <mergeCell ref="G40:H40"/>
    <mergeCell ref="G41:H41"/>
    <mergeCell ref="G42:H42"/>
    <mergeCell ref="G43:H43"/>
    <mergeCell ref="G44:H44"/>
    <mergeCell ref="G45:H45"/>
    <mergeCell ref="G47:H47"/>
    <mergeCell ref="G48:H48"/>
    <mergeCell ref="G50:H50"/>
    <mergeCell ref="G49:H49"/>
    <mergeCell ref="G51:H51"/>
    <mergeCell ref="G52:H52"/>
    <mergeCell ref="G58:H58"/>
    <mergeCell ref="G54:H54"/>
    <mergeCell ref="G55:H55"/>
    <mergeCell ref="G56:H56"/>
    <mergeCell ref="G57:H57"/>
  </mergeCells>
  <phoneticPr fontId="0" type="noConversion"/>
  <hyperlinks>
    <hyperlink ref="D6:E6" location="PlatteSouth!A1" display="Platte River Trail S" xr:uid="{00000000-0004-0000-0C00-000000000000}"/>
    <hyperlink ref="D8" location="HighlineCentral!A1" display="Highline Canal Trail Center" xr:uid="{00000000-0004-0000-0C00-000001000000}"/>
    <hyperlink ref="D9" location="HighlineEast!A1" display="Highline Canal Trail East" xr:uid="{00000000-0004-0000-0C00-000002000000}"/>
    <hyperlink ref="D12:E12" location="WesterlySpillway!A1" display="Westerly Cr Spillway Trail" xr:uid="{00000000-0004-0000-0C00-000003000000}"/>
    <hyperlink ref="D4:E4" location="CherryCrS!A1" display="Cherry Cr Trail South" xr:uid="{00000000-0004-0000-0C00-000004000000}"/>
    <hyperlink ref="D7" location="GoldSmithHam!A1" display="GoldsmithHam Trail" xr:uid="{00000000-0004-0000-0C00-000005000000}"/>
    <hyperlink ref="A2:B2" location="Overview!A1" tooltip="Go to Trail Network Overview sheet" display="Trail Network Overview" xr:uid="{00000000-0004-0000-0C00-000006000000}"/>
    <hyperlink ref="B60" location="RTD!A28" display="RTD-CC" xr:uid="{00000000-0004-0000-0C00-000007000000}"/>
    <hyperlink ref="C60" location="RTD!A36" display="RTD-DS" xr:uid="{00000000-0004-0000-0C00-000008000000}"/>
    <hyperlink ref="D60" location="RTD!A61" display="RTD-NMH" xr:uid="{00000000-0004-0000-0C00-000009000000}"/>
    <hyperlink ref="D10" location="LittleDryQ!A1" display="Little Dry Quincy" xr:uid="{00000000-0004-0000-0C00-00000A000000}"/>
    <hyperlink ref="D11" location="SmokyHillRd!A1" display="Smoky Hill Rd" xr:uid="{00000000-0004-0000-0C00-00000B000000}"/>
  </hyperlinks>
  <pageMargins left="1" right="0.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4539" divId="DR_South_4539" sourceType="sheet" destinationFile="C:\GPS\Bicycle\CO_DS\CO_DS_CCN.htm" title="GeoBiking CO_DS CCN Trail Description"/>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H84"/>
  <sheetViews>
    <sheetView zoomScaleNormal="100" workbookViewId="0">
      <selection activeCell="H12" sqref="H12"/>
    </sheetView>
  </sheetViews>
  <sheetFormatPr defaultRowHeight="12.75" x14ac:dyDescent="0.2"/>
  <cols>
    <col min="1" max="1" width="10.42578125" bestFit="1" customWidth="1"/>
    <col min="3" max="3" width="12.140625" bestFit="1" customWidth="1"/>
    <col min="4" max="4" width="20.85546875" bestFit="1" customWidth="1"/>
    <col min="5" max="5" width="10.140625" bestFit="1" customWidth="1"/>
    <col min="6" max="6" width="14.7109375" bestFit="1" customWidth="1"/>
    <col min="7" max="7" width="8.140625" bestFit="1" customWidth="1"/>
    <col min="8" max="8" width="36.7109375" customWidth="1"/>
  </cols>
  <sheetData>
    <row r="1" spans="1:8" ht="23.25" customHeight="1" x14ac:dyDescent="0.2">
      <c r="A1" s="588" t="s">
        <v>1018</v>
      </c>
      <c r="B1" s="589"/>
      <c r="C1" s="590" t="s">
        <v>7332</v>
      </c>
      <c r="D1" s="591"/>
      <c r="E1" s="591"/>
      <c r="F1" s="591"/>
      <c r="G1" s="591"/>
      <c r="H1" s="591"/>
    </row>
    <row r="2" spans="1:8" x14ac:dyDescent="0.2">
      <c r="A2" s="597" t="s">
        <v>265</v>
      </c>
      <c r="B2" s="597"/>
      <c r="C2" s="592" t="s">
        <v>4297</v>
      </c>
      <c r="D2" s="593"/>
      <c r="E2" s="593"/>
      <c r="F2" s="593"/>
      <c r="G2" s="593"/>
      <c r="H2" s="593"/>
    </row>
    <row r="3" spans="1:8" x14ac:dyDescent="0.2">
      <c r="A3" s="597"/>
      <c r="B3" s="597"/>
      <c r="C3" s="19"/>
      <c r="E3" s="26"/>
      <c r="F3" s="26"/>
      <c r="G3" s="26"/>
      <c r="H3" s="26"/>
    </row>
    <row r="4" spans="1:8" x14ac:dyDescent="0.2">
      <c r="A4" s="80" t="s">
        <v>3258</v>
      </c>
      <c r="B4" s="48" t="s">
        <v>3248</v>
      </c>
      <c r="C4" s="29" t="s">
        <v>5374</v>
      </c>
      <c r="D4" s="2" t="s">
        <v>3528</v>
      </c>
      <c r="E4" s="26"/>
      <c r="F4" s="29" t="s">
        <v>2789</v>
      </c>
      <c r="G4" s="737" t="s">
        <v>4435</v>
      </c>
      <c r="H4" s="737"/>
    </row>
    <row r="5" spans="1:8" x14ac:dyDescent="0.2">
      <c r="C5" s="29"/>
      <c r="D5" s="2" t="s">
        <v>4825</v>
      </c>
      <c r="E5" s="26"/>
      <c r="F5" s="34"/>
      <c r="G5" s="737"/>
      <c r="H5" s="737"/>
    </row>
    <row r="6" spans="1:8" x14ac:dyDescent="0.2">
      <c r="A6" s="136" t="s">
        <v>865</v>
      </c>
      <c r="B6" s="50">
        <f>COUNT(E37:E82)</f>
        <v>46</v>
      </c>
      <c r="C6" s="29"/>
      <c r="D6" s="2" t="s">
        <v>1883</v>
      </c>
      <c r="E6" s="26"/>
      <c r="F6" s="34"/>
      <c r="G6" s="138"/>
      <c r="H6" s="138"/>
    </row>
    <row r="7" spans="1:8" x14ac:dyDescent="0.2">
      <c r="C7" s="29"/>
      <c r="D7" s="2" t="s">
        <v>3553</v>
      </c>
      <c r="E7" s="26"/>
      <c r="F7" s="34"/>
      <c r="G7" s="138"/>
      <c r="H7" s="138"/>
    </row>
    <row r="8" spans="1:8" x14ac:dyDescent="0.2">
      <c r="C8" s="29"/>
      <c r="D8" s="2" t="s">
        <v>4503</v>
      </c>
      <c r="E8" s="26"/>
      <c r="F8" s="34"/>
      <c r="G8" s="34"/>
      <c r="H8" s="34"/>
    </row>
    <row r="9" spans="1:8" x14ac:dyDescent="0.2">
      <c r="A9" s="168"/>
      <c r="B9" s="50"/>
      <c r="C9" s="29"/>
      <c r="D9" s="2" t="s">
        <v>3991</v>
      </c>
      <c r="E9" s="26"/>
      <c r="F9" s="34"/>
      <c r="G9" s="34"/>
      <c r="H9" s="34"/>
    </row>
    <row r="10" spans="1:8" x14ac:dyDescent="0.2">
      <c r="A10" s="64"/>
      <c r="B10" s="3"/>
      <c r="C10" s="29"/>
      <c r="D10" s="2" t="s">
        <v>4827</v>
      </c>
      <c r="E10" s="26"/>
      <c r="F10" s="34"/>
      <c r="G10" s="34"/>
      <c r="H10" s="34"/>
    </row>
    <row r="11" spans="1:8" x14ac:dyDescent="0.2">
      <c r="A11" s="64"/>
      <c r="B11" s="3"/>
      <c r="C11" s="29"/>
      <c r="D11" s="2" t="s">
        <v>4709</v>
      </c>
      <c r="E11" s="26"/>
      <c r="F11" s="34"/>
      <c r="G11" s="34"/>
      <c r="H11" s="34"/>
    </row>
    <row r="12" spans="1:8" x14ac:dyDescent="0.2">
      <c r="A12" s="64"/>
      <c r="B12" s="3"/>
      <c r="C12" s="29"/>
      <c r="D12" s="2" t="s">
        <v>2776</v>
      </c>
      <c r="E12" s="26"/>
      <c r="F12" s="34"/>
      <c r="G12" s="34"/>
      <c r="H12" s="34"/>
    </row>
    <row r="13" spans="1:8" x14ac:dyDescent="0.2">
      <c r="C13" s="29"/>
      <c r="D13" s="2" t="s">
        <v>4830</v>
      </c>
      <c r="E13" s="26"/>
      <c r="F13" s="34"/>
      <c r="G13" s="34"/>
      <c r="H13" s="34"/>
    </row>
    <row r="14" spans="1:8" x14ac:dyDescent="0.2">
      <c r="C14" s="29"/>
      <c r="D14" s="33" t="s">
        <v>4826</v>
      </c>
      <c r="E14" s="738" t="s">
        <v>3529</v>
      </c>
      <c r="F14" s="34"/>
      <c r="G14" s="34"/>
      <c r="H14" s="34"/>
    </row>
    <row r="15" spans="1:8" x14ac:dyDescent="0.2">
      <c r="C15" s="29"/>
      <c r="D15" s="33" t="s">
        <v>4828</v>
      </c>
      <c r="E15" s="738"/>
      <c r="F15" s="104" t="s">
        <v>2099</v>
      </c>
      <c r="G15" s="702" t="s">
        <v>7330</v>
      </c>
      <c r="H15" s="593"/>
    </row>
    <row r="16" spans="1:8" x14ac:dyDescent="0.2">
      <c r="C16" s="29"/>
      <c r="D16" s="33" t="s">
        <v>4829</v>
      </c>
      <c r="E16" s="738"/>
      <c r="F16" s="105">
        <v>42221</v>
      </c>
      <c r="G16" s="593"/>
      <c r="H16" s="593"/>
    </row>
    <row r="17" spans="1:8" x14ac:dyDescent="0.2">
      <c r="A17" s="136" t="s">
        <v>1497</v>
      </c>
      <c r="B17" s="597" t="s">
        <v>6554</v>
      </c>
      <c r="C17" s="597"/>
      <c r="D17" s="597"/>
      <c r="E17" s="597"/>
      <c r="F17" s="739"/>
      <c r="G17" s="739"/>
      <c r="H17" s="739"/>
    </row>
    <row r="18" spans="1:8" ht="13.5" thickBot="1" x14ac:dyDescent="0.25">
      <c r="C18" s="10"/>
    </row>
    <row r="19" spans="1:8" x14ac:dyDescent="0.2">
      <c r="A19" s="594" t="s">
        <v>3079</v>
      </c>
      <c r="B19" s="595"/>
      <c r="C19" s="595"/>
      <c r="D19" s="595"/>
      <c r="E19" s="595"/>
      <c r="F19" s="595"/>
      <c r="G19" s="595"/>
      <c r="H19" s="596"/>
    </row>
    <row r="20" spans="1:8" s="25" customFormat="1" ht="13.5" thickBot="1" x14ac:dyDescent="0.25">
      <c r="A20" s="570" t="s">
        <v>2780</v>
      </c>
      <c r="B20" s="571"/>
      <c r="C20" s="587" t="s">
        <v>2781</v>
      </c>
      <c r="D20" s="587"/>
      <c r="E20" s="587" t="s">
        <v>2782</v>
      </c>
      <c r="F20" s="587"/>
      <c r="G20" s="76"/>
      <c r="H20" s="102"/>
    </row>
    <row r="21" spans="1:8" ht="13.5" thickBot="1" x14ac:dyDescent="0.25">
      <c r="A21" s="574"/>
      <c r="B21" s="574"/>
      <c r="C21" s="668">
        <v>25.4</v>
      </c>
      <c r="D21" s="669"/>
      <c r="E21" s="602">
        <v>20.5</v>
      </c>
      <c r="F21" s="602"/>
      <c r="G21" s="78"/>
      <c r="H21" s="3"/>
    </row>
    <row r="22" spans="1:8" x14ac:dyDescent="0.2">
      <c r="A22" s="575" t="s">
        <v>4542</v>
      </c>
      <c r="B22" s="576"/>
      <c r="C22" s="576"/>
      <c r="D22" s="576"/>
      <c r="E22" s="576"/>
      <c r="F22" s="576"/>
      <c r="G22" s="576"/>
      <c r="H22" s="577"/>
    </row>
    <row r="23" spans="1:8" ht="13.5" thickBot="1" x14ac:dyDescent="0.25">
      <c r="A23" s="13" t="s">
        <v>2783</v>
      </c>
      <c r="B23" s="14" t="s">
        <v>2784</v>
      </c>
      <c r="C23" s="15" t="s">
        <v>2785</v>
      </c>
      <c r="D23" s="14" t="s">
        <v>2786</v>
      </c>
      <c r="E23" s="14" t="s">
        <v>2787</v>
      </c>
      <c r="F23" s="14" t="s">
        <v>4543</v>
      </c>
      <c r="G23" s="14" t="s">
        <v>1467</v>
      </c>
      <c r="H23" s="100" t="s">
        <v>2788</v>
      </c>
    </row>
    <row r="24" spans="1:8" s="8" customFormat="1" x14ac:dyDescent="0.2">
      <c r="A24" s="23">
        <f>E37</f>
        <v>5611</v>
      </c>
      <c r="B24" s="23">
        <f>E82</f>
        <v>6121</v>
      </c>
      <c r="C24" s="24">
        <v>5577</v>
      </c>
      <c r="D24" s="24">
        <v>6039</v>
      </c>
      <c r="E24" s="24">
        <f>B24 - A24</f>
        <v>510</v>
      </c>
      <c r="F24" s="24">
        <v>934</v>
      </c>
      <c r="G24" s="24"/>
      <c r="H24" s="101">
        <v>1</v>
      </c>
    </row>
    <row r="25" spans="1:8" s="8" customFormat="1" x14ac:dyDescent="0.2">
      <c r="A25" s="20"/>
      <c r="B25" s="20"/>
      <c r="C25" s="17"/>
      <c r="D25" s="18"/>
      <c r="E25" s="18"/>
      <c r="F25" s="18"/>
      <c r="G25" s="18"/>
      <c r="H25" s="18"/>
    </row>
    <row r="26" spans="1:8" s="8" customFormat="1" ht="12.75" customHeight="1" x14ac:dyDescent="0.2">
      <c r="A26" s="40" t="s">
        <v>4739</v>
      </c>
      <c r="B26" s="580" t="s">
        <v>2988</v>
      </c>
      <c r="C26" s="580"/>
      <c r="D26" s="84" t="s">
        <v>4740</v>
      </c>
      <c r="E26" s="582" t="s">
        <v>236</v>
      </c>
      <c r="F26" s="582"/>
      <c r="G26" s="582"/>
      <c r="H26" s="582"/>
    </row>
    <row r="27" spans="1:8" s="8" customFormat="1" x14ac:dyDescent="0.2">
      <c r="A27" s="20"/>
      <c r="B27" s="20"/>
      <c r="C27" s="17"/>
      <c r="D27" s="180" t="s">
        <v>4500</v>
      </c>
      <c r="E27" s="582" t="s">
        <v>2540</v>
      </c>
      <c r="F27" s="582"/>
      <c r="G27" s="180" t="s">
        <v>5889</v>
      </c>
      <c r="H27" s="18"/>
    </row>
    <row r="28" spans="1:8" s="8" customFormat="1" ht="12.75" customHeight="1" x14ac:dyDescent="0.2">
      <c r="A28" s="40" t="s">
        <v>4738</v>
      </c>
      <c r="B28" s="579" t="s">
        <v>237</v>
      </c>
      <c r="C28" s="579"/>
      <c r="D28" s="579"/>
      <c r="E28" s="579"/>
      <c r="F28" s="579"/>
      <c r="G28" s="579"/>
      <c r="H28" s="579"/>
    </row>
    <row r="29" spans="1:8" s="8" customFormat="1" ht="12.75" customHeight="1" x14ac:dyDescent="0.2">
      <c r="A29" s="20"/>
      <c r="B29" s="20"/>
      <c r="C29" s="17"/>
      <c r="D29" s="740"/>
      <c r="E29" s="741"/>
      <c r="F29" s="741"/>
      <c r="G29" s="741"/>
      <c r="H29" s="741"/>
    </row>
    <row r="30" spans="1:8" s="8" customFormat="1" ht="26.25" customHeight="1" x14ac:dyDescent="0.2">
      <c r="A30" s="742" t="s">
        <v>4544</v>
      </c>
      <c r="B30" s="743" t="s">
        <v>3192</v>
      </c>
      <c r="C30" s="637"/>
      <c r="D30" s="637"/>
      <c r="E30" s="637"/>
      <c r="F30" s="637"/>
      <c r="G30" s="637"/>
      <c r="H30" s="637"/>
    </row>
    <row r="31" spans="1:8" s="8" customFormat="1" ht="26.25" customHeight="1" x14ac:dyDescent="0.2">
      <c r="A31" s="742"/>
      <c r="B31" s="579" t="s">
        <v>3957</v>
      </c>
      <c r="C31" s="579"/>
      <c r="D31" s="579"/>
      <c r="E31" s="579"/>
      <c r="F31" s="579"/>
      <c r="G31" s="579"/>
      <c r="H31" s="579"/>
    </row>
    <row r="32" spans="1:8" ht="13.5" thickBot="1" x14ac:dyDescent="0.25">
      <c r="C32" s="1"/>
    </row>
    <row r="33" spans="1:8" ht="13.5" thickBot="1" x14ac:dyDescent="0.25">
      <c r="A33" s="631" t="s">
        <v>4734</v>
      </c>
      <c r="B33" s="631"/>
      <c r="C33" s="91" t="s">
        <v>4735</v>
      </c>
      <c r="D33" s="631" t="s">
        <v>4736</v>
      </c>
      <c r="E33" s="631"/>
      <c r="F33" s="631"/>
      <c r="G33" s="641" t="s">
        <v>4737</v>
      </c>
      <c r="H33" s="642"/>
    </row>
    <row r="34" spans="1:8" x14ac:dyDescent="0.2">
      <c r="A34" s="654" t="s">
        <v>999</v>
      </c>
      <c r="B34" s="654"/>
      <c r="C34" s="90" t="s">
        <v>5174</v>
      </c>
      <c r="D34" s="579" t="s">
        <v>4262</v>
      </c>
      <c r="E34" s="649"/>
      <c r="F34" s="649"/>
      <c r="G34" s="607" t="s">
        <v>4263</v>
      </c>
      <c r="H34" s="607"/>
    </row>
    <row r="35" spans="1:8" ht="13.5" thickBot="1" x14ac:dyDescent="0.25">
      <c r="C35" s="1"/>
      <c r="G35" s="733" t="s">
        <v>4264</v>
      </c>
      <c r="H35" s="733"/>
    </row>
    <row r="36" spans="1:8" s="3" customFormat="1" ht="13.5" thickBot="1" x14ac:dyDescent="0.25">
      <c r="A36" s="4" t="s">
        <v>1596</v>
      </c>
      <c r="B36" s="4" t="s">
        <v>1601</v>
      </c>
      <c r="C36" s="5" t="s">
        <v>1602</v>
      </c>
      <c r="D36" s="4" t="s">
        <v>2790</v>
      </c>
      <c r="E36" s="4" t="s">
        <v>1594</v>
      </c>
      <c r="F36" s="4" t="s">
        <v>1600</v>
      </c>
      <c r="G36" s="608" t="s">
        <v>3050</v>
      </c>
      <c r="H36" s="609"/>
    </row>
    <row r="37" spans="1:8" ht="26.25" customHeight="1" x14ac:dyDescent="0.2">
      <c r="A37" s="240" t="s">
        <v>2987</v>
      </c>
      <c r="B37" s="241" t="s">
        <v>4093</v>
      </c>
      <c r="C37" s="242" t="s">
        <v>4344</v>
      </c>
      <c r="D37" s="241" t="s">
        <v>4095</v>
      </c>
      <c r="E37" s="243">
        <v>5611</v>
      </c>
      <c r="F37" s="241" t="s">
        <v>1595</v>
      </c>
      <c r="G37" s="603" t="s">
        <v>2990</v>
      </c>
      <c r="H37" s="604"/>
    </row>
    <row r="38" spans="1:8" x14ac:dyDescent="0.2">
      <c r="A38" s="244" t="s">
        <v>2986</v>
      </c>
      <c r="B38" s="245" t="s">
        <v>4105</v>
      </c>
      <c r="C38" s="246" t="s">
        <v>4345</v>
      </c>
      <c r="D38" s="245" t="s">
        <v>351</v>
      </c>
      <c r="E38" s="220">
        <v>5572</v>
      </c>
      <c r="F38" s="245" t="s">
        <v>2343</v>
      </c>
      <c r="G38" s="605" t="s">
        <v>3541</v>
      </c>
      <c r="H38" s="606"/>
    </row>
    <row r="39" spans="1:8" x14ac:dyDescent="0.2">
      <c r="A39" s="244" t="s">
        <v>884</v>
      </c>
      <c r="B39" s="246" t="s">
        <v>802</v>
      </c>
      <c r="C39" s="246" t="s">
        <v>3791</v>
      </c>
      <c r="D39" s="245" t="s">
        <v>886</v>
      </c>
      <c r="E39" s="220">
        <v>5595</v>
      </c>
      <c r="F39" s="245" t="s">
        <v>2343</v>
      </c>
      <c r="G39" s="612" t="s">
        <v>885</v>
      </c>
      <c r="H39" s="613"/>
    </row>
    <row r="40" spans="1:8" x14ac:dyDescent="0.2">
      <c r="A40" s="244" t="s">
        <v>3542</v>
      </c>
      <c r="B40" s="245" t="s">
        <v>1893</v>
      </c>
      <c r="C40" s="246" t="s">
        <v>4346</v>
      </c>
      <c r="D40" s="245" t="s">
        <v>1894</v>
      </c>
      <c r="E40" s="220">
        <v>5626</v>
      </c>
      <c r="F40" s="245" t="s">
        <v>2343</v>
      </c>
      <c r="G40" s="605" t="s">
        <v>1895</v>
      </c>
      <c r="H40" s="606"/>
    </row>
    <row r="41" spans="1:8" x14ac:dyDescent="0.2">
      <c r="A41" s="244" t="s">
        <v>2985</v>
      </c>
      <c r="B41" s="245" t="s">
        <v>1896</v>
      </c>
      <c r="C41" s="246" t="s">
        <v>4347</v>
      </c>
      <c r="D41" s="245" t="s">
        <v>3543</v>
      </c>
      <c r="E41" s="220">
        <v>5649</v>
      </c>
      <c r="F41" s="255" t="s">
        <v>435</v>
      </c>
      <c r="G41" s="605" t="s">
        <v>1897</v>
      </c>
      <c r="H41" s="606"/>
    </row>
    <row r="42" spans="1:8" x14ac:dyDescent="0.2">
      <c r="A42" s="244" t="s">
        <v>2984</v>
      </c>
      <c r="B42" s="245" t="s">
        <v>1898</v>
      </c>
      <c r="C42" s="254" t="s">
        <v>4348</v>
      </c>
      <c r="D42" s="245" t="s">
        <v>1899</v>
      </c>
      <c r="E42" s="220">
        <v>5654</v>
      </c>
      <c r="F42" s="255" t="s">
        <v>435</v>
      </c>
      <c r="G42" s="605" t="s">
        <v>301</v>
      </c>
      <c r="H42" s="606"/>
    </row>
    <row r="43" spans="1:8" x14ac:dyDescent="0.2">
      <c r="A43" s="244" t="s">
        <v>3530</v>
      </c>
      <c r="B43" s="246" t="s">
        <v>3531</v>
      </c>
      <c r="C43" s="254" t="s">
        <v>3532</v>
      </c>
      <c r="D43" s="246" t="s">
        <v>3533</v>
      </c>
      <c r="E43" s="220">
        <v>5666</v>
      </c>
      <c r="F43" s="255" t="s">
        <v>435</v>
      </c>
      <c r="G43" s="734" t="s">
        <v>7291</v>
      </c>
      <c r="H43" s="606"/>
    </row>
    <row r="44" spans="1:8" x14ac:dyDescent="0.2">
      <c r="A44" s="244" t="s">
        <v>7292</v>
      </c>
      <c r="B44" s="316" t="s">
        <v>7293</v>
      </c>
      <c r="C44" s="402" t="s">
        <v>7294</v>
      </c>
      <c r="D44" s="316" t="s">
        <v>7295</v>
      </c>
      <c r="E44" s="317">
        <v>5684</v>
      </c>
      <c r="F44" s="255" t="s">
        <v>2343</v>
      </c>
      <c r="G44" s="718" t="s">
        <v>7296</v>
      </c>
      <c r="H44" s="735"/>
    </row>
    <row r="45" spans="1:8" x14ac:dyDescent="0.2">
      <c r="A45" s="244" t="s">
        <v>7297</v>
      </c>
      <c r="B45" s="255" t="s">
        <v>7298</v>
      </c>
      <c r="C45" s="402" t="s">
        <v>7299</v>
      </c>
      <c r="D45" s="255" t="s">
        <v>7300</v>
      </c>
      <c r="E45" s="317">
        <v>5642</v>
      </c>
      <c r="F45" s="255" t="s">
        <v>2343</v>
      </c>
      <c r="G45" s="734" t="s">
        <v>7301</v>
      </c>
      <c r="H45" s="736"/>
    </row>
    <row r="46" spans="1:8" x14ac:dyDescent="0.2">
      <c r="A46" s="244" t="s">
        <v>7248</v>
      </c>
      <c r="B46" s="254" t="s">
        <v>6178</v>
      </c>
      <c r="C46" s="254" t="s">
        <v>6179</v>
      </c>
      <c r="D46" s="254" t="s">
        <v>7249</v>
      </c>
      <c r="E46" s="220">
        <v>5699</v>
      </c>
      <c r="F46" s="245" t="s">
        <v>2343</v>
      </c>
      <c r="G46" s="612" t="s">
        <v>7250</v>
      </c>
      <c r="H46" s="613"/>
    </row>
    <row r="47" spans="1:8" x14ac:dyDescent="0.2">
      <c r="A47" s="244" t="s">
        <v>5217</v>
      </c>
      <c r="B47" s="254" t="s">
        <v>5218</v>
      </c>
      <c r="C47" s="254" t="s">
        <v>5219</v>
      </c>
      <c r="D47" s="254" t="s">
        <v>5220</v>
      </c>
      <c r="E47" s="220">
        <v>5682</v>
      </c>
      <c r="F47" s="245" t="s">
        <v>2929</v>
      </c>
      <c r="G47" s="612" t="s">
        <v>5221</v>
      </c>
      <c r="H47" s="613"/>
    </row>
    <row r="48" spans="1:8" x14ac:dyDescent="0.2">
      <c r="A48" s="244" t="s">
        <v>7251</v>
      </c>
      <c r="B48" s="254" t="s">
        <v>7252</v>
      </c>
      <c r="C48" s="254" t="s">
        <v>7253</v>
      </c>
      <c r="D48" s="254" t="s">
        <v>7254</v>
      </c>
      <c r="E48" s="220">
        <v>5692</v>
      </c>
      <c r="F48" s="245" t="s">
        <v>2343</v>
      </c>
      <c r="G48" s="720" t="s">
        <v>7264</v>
      </c>
      <c r="H48" s="721"/>
    </row>
    <row r="49" spans="1:8" x14ac:dyDescent="0.2">
      <c r="A49" s="244" t="s">
        <v>7256</v>
      </c>
      <c r="B49" s="254" t="s">
        <v>7255</v>
      </c>
      <c r="C49" s="254" t="s">
        <v>7257</v>
      </c>
      <c r="D49" s="254" t="s">
        <v>7258</v>
      </c>
      <c r="E49" s="220">
        <v>5695</v>
      </c>
      <c r="F49" s="245" t="s">
        <v>2792</v>
      </c>
      <c r="G49" s="720" t="s">
        <v>7259</v>
      </c>
      <c r="H49" s="725"/>
    </row>
    <row r="50" spans="1:8" x14ac:dyDescent="0.2">
      <c r="A50" s="244" t="s">
        <v>7260</v>
      </c>
      <c r="B50" s="402" t="s">
        <v>7261</v>
      </c>
      <c r="C50" s="402" t="s">
        <v>7262</v>
      </c>
      <c r="D50" s="402" t="s">
        <v>7263</v>
      </c>
      <c r="E50" s="220">
        <v>5695</v>
      </c>
      <c r="F50" s="501" t="s">
        <v>2343</v>
      </c>
      <c r="G50" s="720" t="s">
        <v>7265</v>
      </c>
      <c r="H50" s="725"/>
    </row>
    <row r="51" spans="1:8" x14ac:dyDescent="0.2">
      <c r="A51" s="244" t="s">
        <v>7266</v>
      </c>
      <c r="B51" s="402" t="s">
        <v>7267</v>
      </c>
      <c r="C51" s="402" t="s">
        <v>7268</v>
      </c>
      <c r="D51" s="402" t="s">
        <v>7269</v>
      </c>
      <c r="E51" s="220">
        <v>5712</v>
      </c>
      <c r="F51" s="501" t="s">
        <v>2343</v>
      </c>
      <c r="G51" s="720" t="s">
        <v>7270</v>
      </c>
      <c r="H51" s="725"/>
    </row>
    <row r="52" spans="1:8" x14ac:dyDescent="0.2">
      <c r="A52" s="494" t="s">
        <v>7275</v>
      </c>
      <c r="B52" s="495" t="s">
        <v>7267</v>
      </c>
      <c r="C52" s="495" t="s">
        <v>7276</v>
      </c>
      <c r="D52" s="495" t="s">
        <v>7277</v>
      </c>
      <c r="E52" s="449">
        <v>5714</v>
      </c>
      <c r="F52" s="502" t="s">
        <v>2343</v>
      </c>
      <c r="G52" s="686" t="s">
        <v>7278</v>
      </c>
      <c r="H52" s="687"/>
    </row>
    <row r="53" spans="1:8" x14ac:dyDescent="0.2">
      <c r="A53" s="494" t="s">
        <v>7271</v>
      </c>
      <c r="B53" s="495" t="s">
        <v>7272</v>
      </c>
      <c r="C53" s="495" t="s">
        <v>7246</v>
      </c>
      <c r="D53" s="495" t="s">
        <v>7273</v>
      </c>
      <c r="E53" s="449">
        <v>5728</v>
      </c>
      <c r="F53" s="502" t="s">
        <v>1595</v>
      </c>
      <c r="G53" s="686" t="s">
        <v>7274</v>
      </c>
      <c r="H53" s="687"/>
    </row>
    <row r="54" spans="1:8" x14ac:dyDescent="0.2">
      <c r="A54" s="494" t="s">
        <v>7279</v>
      </c>
      <c r="B54" s="495" t="s">
        <v>7280</v>
      </c>
      <c r="C54" s="495" t="s">
        <v>5453</v>
      </c>
      <c r="D54" s="495" t="s">
        <v>7281</v>
      </c>
      <c r="E54" s="449">
        <v>5720</v>
      </c>
      <c r="F54" s="502" t="s">
        <v>2343</v>
      </c>
      <c r="G54" s="686"/>
      <c r="H54" s="687"/>
    </row>
    <row r="55" spans="1:8" x14ac:dyDescent="0.2">
      <c r="A55" s="494" t="s">
        <v>7282</v>
      </c>
      <c r="B55" s="495" t="s">
        <v>7283</v>
      </c>
      <c r="C55" s="495" t="s">
        <v>7284</v>
      </c>
      <c r="D55" s="495" t="s">
        <v>7285</v>
      </c>
      <c r="E55" s="449">
        <v>5743</v>
      </c>
      <c r="F55" s="502" t="s">
        <v>1595</v>
      </c>
      <c r="G55" s="686" t="s">
        <v>7286</v>
      </c>
      <c r="H55" s="687"/>
    </row>
    <row r="56" spans="1:8" x14ac:dyDescent="0.2">
      <c r="A56" s="494" t="s">
        <v>7287</v>
      </c>
      <c r="B56" s="495" t="s">
        <v>7288</v>
      </c>
      <c r="C56" s="495" t="s">
        <v>7289</v>
      </c>
      <c r="D56" s="495" t="s">
        <v>7290</v>
      </c>
      <c r="E56" s="449">
        <v>5746</v>
      </c>
      <c r="F56" s="502" t="s">
        <v>1595</v>
      </c>
      <c r="G56" s="686"/>
      <c r="H56" s="687"/>
    </row>
    <row r="57" spans="1:8" x14ac:dyDescent="0.2">
      <c r="A57" s="244" t="s">
        <v>2983</v>
      </c>
      <c r="B57" s="245" t="s">
        <v>302</v>
      </c>
      <c r="C57" s="254" t="s">
        <v>4349</v>
      </c>
      <c r="D57" s="245" t="s">
        <v>303</v>
      </c>
      <c r="E57" s="220">
        <v>5749</v>
      </c>
      <c r="F57" s="504" t="s">
        <v>2918</v>
      </c>
      <c r="G57" s="605" t="s">
        <v>303</v>
      </c>
      <c r="H57" s="606"/>
    </row>
    <row r="58" spans="1:8" x14ac:dyDescent="0.2">
      <c r="A58" s="244" t="s">
        <v>3544</v>
      </c>
      <c r="B58" s="245" t="s">
        <v>7241</v>
      </c>
      <c r="C58" s="254" t="s">
        <v>7246</v>
      </c>
      <c r="D58" s="245" t="s">
        <v>7242</v>
      </c>
      <c r="E58" s="220">
        <v>5745</v>
      </c>
      <c r="F58" s="245" t="s">
        <v>2918</v>
      </c>
      <c r="G58" s="605" t="s">
        <v>3545</v>
      </c>
      <c r="H58" s="606"/>
    </row>
    <row r="59" spans="1:8" x14ac:dyDescent="0.2">
      <c r="A59" s="244" t="s">
        <v>5806</v>
      </c>
      <c r="B59" s="245" t="s">
        <v>5247</v>
      </c>
      <c r="C59" s="254" t="s">
        <v>5804</v>
      </c>
      <c r="D59" s="245" t="s">
        <v>1883</v>
      </c>
      <c r="E59" s="220">
        <v>5753</v>
      </c>
      <c r="F59" s="245" t="s">
        <v>2343</v>
      </c>
      <c r="G59" s="605" t="s">
        <v>5805</v>
      </c>
      <c r="H59" s="606"/>
    </row>
    <row r="60" spans="1:8" x14ac:dyDescent="0.2">
      <c r="A60" s="244" t="s">
        <v>3193</v>
      </c>
      <c r="B60" s="245" t="s">
        <v>1808</v>
      </c>
      <c r="C60" s="254" t="s">
        <v>6135</v>
      </c>
      <c r="D60" s="245" t="s">
        <v>3194</v>
      </c>
      <c r="E60" s="220">
        <v>5758</v>
      </c>
      <c r="F60" s="245" t="s">
        <v>2343</v>
      </c>
      <c r="G60" s="605" t="s">
        <v>3528</v>
      </c>
      <c r="H60" s="606"/>
    </row>
    <row r="61" spans="1:8" x14ac:dyDescent="0.2">
      <c r="A61" s="244" t="s">
        <v>1754</v>
      </c>
      <c r="B61" s="245" t="s">
        <v>304</v>
      </c>
      <c r="C61" s="254" t="s">
        <v>4350</v>
      </c>
      <c r="D61" s="245" t="s">
        <v>1755</v>
      </c>
      <c r="E61" s="220">
        <v>5793</v>
      </c>
      <c r="F61" s="245" t="s">
        <v>2343</v>
      </c>
      <c r="G61" s="605" t="s">
        <v>1756</v>
      </c>
      <c r="H61" s="606"/>
    </row>
    <row r="62" spans="1:8" x14ac:dyDescent="0.2">
      <c r="A62" s="244" t="s">
        <v>1760</v>
      </c>
      <c r="B62" s="245" t="s">
        <v>308</v>
      </c>
      <c r="C62" s="246" t="s">
        <v>4351</v>
      </c>
      <c r="D62" s="245" t="s">
        <v>5271</v>
      </c>
      <c r="E62" s="220">
        <v>5792</v>
      </c>
      <c r="F62" s="245" t="s">
        <v>2343</v>
      </c>
      <c r="G62" s="605" t="s">
        <v>1757</v>
      </c>
      <c r="H62" s="606"/>
    </row>
    <row r="63" spans="1:8" x14ac:dyDescent="0.2">
      <c r="A63" s="244" t="s">
        <v>1759</v>
      </c>
      <c r="B63" s="245" t="s">
        <v>5272</v>
      </c>
      <c r="C63" s="246" t="s">
        <v>4352</v>
      </c>
      <c r="D63" s="245" t="s">
        <v>1761</v>
      </c>
      <c r="E63" s="220">
        <v>5801</v>
      </c>
      <c r="F63" s="245" t="s">
        <v>2343</v>
      </c>
      <c r="G63" s="605" t="s">
        <v>1758</v>
      </c>
      <c r="H63" s="606"/>
    </row>
    <row r="64" spans="1:8" x14ac:dyDescent="0.2">
      <c r="A64" s="244" t="s">
        <v>3546</v>
      </c>
      <c r="B64" s="245" t="s">
        <v>5273</v>
      </c>
      <c r="C64" s="246" t="s">
        <v>4353</v>
      </c>
      <c r="D64" s="245" t="s">
        <v>1917</v>
      </c>
      <c r="E64" s="220">
        <v>5800</v>
      </c>
      <c r="F64" s="245" t="s">
        <v>2343</v>
      </c>
      <c r="G64" s="612" t="s">
        <v>1918</v>
      </c>
      <c r="H64" s="613"/>
    </row>
    <row r="65" spans="1:8" x14ac:dyDescent="0.2">
      <c r="A65" s="244" t="s">
        <v>1919</v>
      </c>
      <c r="B65" s="245" t="s">
        <v>5274</v>
      </c>
      <c r="C65" s="246" t="s">
        <v>4354</v>
      </c>
      <c r="D65" s="245" t="s">
        <v>1920</v>
      </c>
      <c r="E65" s="220">
        <v>5825</v>
      </c>
      <c r="F65" s="245" t="s">
        <v>2343</v>
      </c>
      <c r="G65" s="605" t="s">
        <v>1921</v>
      </c>
      <c r="H65" s="606"/>
    </row>
    <row r="66" spans="1:8" x14ac:dyDescent="0.2">
      <c r="A66" s="244" t="s">
        <v>7243</v>
      </c>
      <c r="B66" s="245" t="s">
        <v>7244</v>
      </c>
      <c r="C66" s="246" t="s">
        <v>7245</v>
      </c>
      <c r="D66" s="245" t="s">
        <v>7247</v>
      </c>
      <c r="E66" s="220">
        <v>5804</v>
      </c>
      <c r="F66" s="245" t="s">
        <v>2918</v>
      </c>
      <c r="G66" s="674"/>
      <c r="H66" s="675"/>
    </row>
    <row r="67" spans="1:8" x14ac:dyDescent="0.2">
      <c r="A67" s="244" t="s">
        <v>2982</v>
      </c>
      <c r="B67" s="245" t="s">
        <v>5275</v>
      </c>
      <c r="C67" s="246" t="s">
        <v>4355</v>
      </c>
      <c r="D67" s="245" t="s">
        <v>5276</v>
      </c>
      <c r="E67" s="220">
        <v>5832</v>
      </c>
      <c r="F67" s="245" t="s">
        <v>2343</v>
      </c>
      <c r="G67" s="605" t="s">
        <v>1109</v>
      </c>
      <c r="H67" s="606"/>
    </row>
    <row r="68" spans="1:8" ht="26.25" customHeight="1" x14ac:dyDescent="0.2">
      <c r="A68" s="244" t="s">
        <v>2981</v>
      </c>
      <c r="B68" s="245" t="s">
        <v>5277</v>
      </c>
      <c r="C68" s="246" t="s">
        <v>3140</v>
      </c>
      <c r="D68" s="245" t="s">
        <v>1110</v>
      </c>
      <c r="E68" s="220">
        <v>5824</v>
      </c>
      <c r="F68" s="245" t="s">
        <v>2343</v>
      </c>
      <c r="G68" s="612" t="s">
        <v>5278</v>
      </c>
      <c r="H68" s="613"/>
    </row>
    <row r="69" spans="1:8" ht="26.25" customHeight="1" x14ac:dyDescent="0.2">
      <c r="A69" s="244" t="s">
        <v>2980</v>
      </c>
      <c r="B69" s="245" t="s">
        <v>5279</v>
      </c>
      <c r="C69" s="246" t="s">
        <v>4356</v>
      </c>
      <c r="D69" s="245" t="s">
        <v>4357</v>
      </c>
      <c r="E69" s="220">
        <v>5900</v>
      </c>
      <c r="F69" s="245" t="s">
        <v>1595</v>
      </c>
      <c r="G69" s="612" t="s">
        <v>1058</v>
      </c>
      <c r="H69" s="606"/>
    </row>
    <row r="70" spans="1:8" x14ac:dyDescent="0.2">
      <c r="A70" s="244" t="s">
        <v>2979</v>
      </c>
      <c r="B70" s="245" t="s">
        <v>5280</v>
      </c>
      <c r="C70" s="246" t="s">
        <v>4338</v>
      </c>
      <c r="D70" s="245" t="s">
        <v>5281</v>
      </c>
      <c r="E70" s="220">
        <v>5910</v>
      </c>
      <c r="F70" s="245" t="s">
        <v>2343</v>
      </c>
      <c r="G70" s="605" t="s">
        <v>5282</v>
      </c>
      <c r="H70" s="606"/>
    </row>
    <row r="71" spans="1:8" x14ac:dyDescent="0.2">
      <c r="A71" s="244" t="s">
        <v>2978</v>
      </c>
      <c r="B71" s="245" t="s">
        <v>5283</v>
      </c>
      <c r="C71" s="246" t="s">
        <v>4340</v>
      </c>
      <c r="D71" s="245" t="s">
        <v>4359</v>
      </c>
      <c r="E71" s="220">
        <v>5971</v>
      </c>
      <c r="F71" s="245" t="s">
        <v>2343</v>
      </c>
      <c r="G71" s="605" t="s">
        <v>4358</v>
      </c>
      <c r="H71" s="606"/>
    </row>
    <row r="72" spans="1:8" x14ac:dyDescent="0.2">
      <c r="A72" s="244" t="s">
        <v>5284</v>
      </c>
      <c r="B72" s="245" t="s">
        <v>5285</v>
      </c>
      <c r="C72" s="246" t="s">
        <v>4339</v>
      </c>
      <c r="D72" s="245" t="s">
        <v>5286</v>
      </c>
      <c r="E72" s="220">
        <v>5986</v>
      </c>
      <c r="F72" s="255" t="s">
        <v>435</v>
      </c>
      <c r="G72" s="605" t="s">
        <v>5287</v>
      </c>
      <c r="H72" s="606"/>
    </row>
    <row r="73" spans="1:8" x14ac:dyDescent="0.2">
      <c r="A73" s="244" t="s">
        <v>5288</v>
      </c>
      <c r="B73" s="245" t="s">
        <v>5289</v>
      </c>
      <c r="C73" s="246" t="s">
        <v>4341</v>
      </c>
      <c r="D73" s="245" t="s">
        <v>4360</v>
      </c>
      <c r="E73" s="220">
        <v>5996</v>
      </c>
      <c r="F73" s="255" t="s">
        <v>435</v>
      </c>
      <c r="G73" s="605" t="s">
        <v>5290</v>
      </c>
      <c r="H73" s="606"/>
    </row>
    <row r="74" spans="1:8" x14ac:dyDescent="0.2">
      <c r="A74" s="244" t="s">
        <v>2977</v>
      </c>
      <c r="B74" s="245" t="s">
        <v>5291</v>
      </c>
      <c r="C74" s="246" t="s">
        <v>4342</v>
      </c>
      <c r="D74" s="245" t="s">
        <v>5292</v>
      </c>
      <c r="E74" s="220">
        <v>6006</v>
      </c>
      <c r="F74" s="245" t="s">
        <v>5293</v>
      </c>
      <c r="G74" s="605" t="s">
        <v>5294</v>
      </c>
      <c r="H74" s="606"/>
    </row>
    <row r="75" spans="1:8" x14ac:dyDescent="0.2">
      <c r="A75" s="244" t="s">
        <v>2976</v>
      </c>
      <c r="B75" s="245" t="s">
        <v>5295</v>
      </c>
      <c r="C75" s="246" t="s">
        <v>4343</v>
      </c>
      <c r="D75" s="245" t="s">
        <v>5296</v>
      </c>
      <c r="E75" s="220">
        <v>5991</v>
      </c>
      <c r="F75" s="245" t="s">
        <v>2343</v>
      </c>
      <c r="G75" s="605" t="s">
        <v>4826</v>
      </c>
      <c r="H75" s="606"/>
    </row>
    <row r="76" spans="1:8" x14ac:dyDescent="0.2">
      <c r="A76" s="244" t="s">
        <v>238</v>
      </c>
      <c r="B76" s="245" t="s">
        <v>239</v>
      </c>
      <c r="C76" s="246" t="s">
        <v>240</v>
      </c>
      <c r="D76" s="245" t="s">
        <v>241</v>
      </c>
      <c r="E76" s="220">
        <v>6026</v>
      </c>
      <c r="F76" s="255" t="s">
        <v>435</v>
      </c>
      <c r="G76" s="612" t="s">
        <v>242</v>
      </c>
      <c r="H76" s="613"/>
    </row>
    <row r="77" spans="1:8" x14ac:dyDescent="0.2">
      <c r="A77" s="244" t="s">
        <v>243</v>
      </c>
      <c r="B77" s="245" t="s">
        <v>244</v>
      </c>
      <c r="C77" s="246" t="s">
        <v>245</v>
      </c>
      <c r="D77" s="245" t="s">
        <v>246</v>
      </c>
      <c r="E77" s="220">
        <v>6117</v>
      </c>
      <c r="F77" s="255" t="s">
        <v>435</v>
      </c>
      <c r="G77" s="612" t="s">
        <v>247</v>
      </c>
      <c r="H77" s="613"/>
    </row>
    <row r="78" spans="1:8" x14ac:dyDescent="0.2">
      <c r="A78" s="244" t="s">
        <v>248</v>
      </c>
      <c r="B78" s="245" t="s">
        <v>249</v>
      </c>
      <c r="C78" s="246" t="s">
        <v>250</v>
      </c>
      <c r="D78" s="245" t="s">
        <v>251</v>
      </c>
      <c r="E78" s="220">
        <v>6106</v>
      </c>
      <c r="F78" s="245" t="s">
        <v>2343</v>
      </c>
      <c r="G78" s="612" t="s">
        <v>256</v>
      </c>
      <c r="H78" s="613"/>
    </row>
    <row r="79" spans="1:8" x14ac:dyDescent="0.2">
      <c r="A79" s="244" t="s">
        <v>252</v>
      </c>
      <c r="B79" s="245" t="s">
        <v>257</v>
      </c>
      <c r="C79" s="246" t="s">
        <v>253</v>
      </c>
      <c r="D79" s="245" t="s">
        <v>254</v>
      </c>
      <c r="E79" s="220">
        <v>6102</v>
      </c>
      <c r="F79" s="245" t="s">
        <v>2343</v>
      </c>
      <c r="G79" s="605" t="s">
        <v>255</v>
      </c>
      <c r="H79" s="606"/>
    </row>
    <row r="80" spans="1:8" x14ac:dyDescent="0.2">
      <c r="A80" s="244" t="s">
        <v>258</v>
      </c>
      <c r="B80" s="245" t="s">
        <v>259</v>
      </c>
      <c r="C80" s="246" t="s">
        <v>260</v>
      </c>
      <c r="D80" s="245" t="s">
        <v>261</v>
      </c>
      <c r="E80" s="220">
        <v>6119</v>
      </c>
      <c r="F80" s="255" t="s">
        <v>435</v>
      </c>
      <c r="G80" s="605" t="s">
        <v>262</v>
      </c>
      <c r="H80" s="606"/>
    </row>
    <row r="81" spans="1:8" ht="25.5" customHeight="1" x14ac:dyDescent="0.2">
      <c r="A81" s="244" t="s">
        <v>4426</v>
      </c>
      <c r="B81" s="245" t="s">
        <v>4427</v>
      </c>
      <c r="C81" s="246" t="s">
        <v>4428</v>
      </c>
      <c r="D81" s="245" t="s">
        <v>4429</v>
      </c>
      <c r="E81" s="220">
        <v>6105</v>
      </c>
      <c r="F81" s="255" t="s">
        <v>435</v>
      </c>
      <c r="G81" s="612" t="s">
        <v>4430</v>
      </c>
      <c r="H81" s="606"/>
    </row>
    <row r="82" spans="1:8" ht="13.5" thickBot="1" x14ac:dyDescent="0.25">
      <c r="A82" s="248" t="s">
        <v>4431</v>
      </c>
      <c r="B82" s="249" t="s">
        <v>4432</v>
      </c>
      <c r="C82" s="250" t="s">
        <v>3321</v>
      </c>
      <c r="D82" s="249" t="s">
        <v>4433</v>
      </c>
      <c r="E82" s="251">
        <v>6121</v>
      </c>
      <c r="F82" s="249" t="s">
        <v>2343</v>
      </c>
      <c r="G82" s="610" t="s">
        <v>4434</v>
      </c>
      <c r="H82" s="611"/>
    </row>
    <row r="84" spans="1:8" ht="12.75" customHeight="1" x14ac:dyDescent="0.2">
      <c r="A84" s="43" t="s">
        <v>1822</v>
      </c>
      <c r="B84" s="154" t="s">
        <v>1105</v>
      </c>
      <c r="C84" s="154" t="s">
        <v>5428</v>
      </c>
      <c r="D84" s="154" t="s">
        <v>5234</v>
      </c>
    </row>
  </sheetData>
  <mergeCells count="80">
    <mergeCell ref="E20:F20"/>
    <mergeCell ref="G36:H36"/>
    <mergeCell ref="G37:H37"/>
    <mergeCell ref="G38:H38"/>
    <mergeCell ref="E27:F27"/>
    <mergeCell ref="E21:F21"/>
    <mergeCell ref="B31:H31"/>
    <mergeCell ref="A20:B20"/>
    <mergeCell ref="C20:D20"/>
    <mergeCell ref="B26:C26"/>
    <mergeCell ref="D34:F34"/>
    <mergeCell ref="G34:H34"/>
    <mergeCell ref="D29:H29"/>
    <mergeCell ref="A34:B34"/>
    <mergeCell ref="A30:A31"/>
    <mergeCell ref="B30:H30"/>
    <mergeCell ref="A1:B1"/>
    <mergeCell ref="C1:H1"/>
    <mergeCell ref="C2:H2"/>
    <mergeCell ref="A19:H19"/>
    <mergeCell ref="A3:B3"/>
    <mergeCell ref="G4:H5"/>
    <mergeCell ref="G15:H16"/>
    <mergeCell ref="A2:B2"/>
    <mergeCell ref="E14:E16"/>
    <mergeCell ref="B17:E17"/>
    <mergeCell ref="F17:H17"/>
    <mergeCell ref="A22:H22"/>
    <mergeCell ref="A21:B21"/>
    <mergeCell ref="G39:H39"/>
    <mergeCell ref="G44:H44"/>
    <mergeCell ref="G45:H45"/>
    <mergeCell ref="G33:H33"/>
    <mergeCell ref="C21:D21"/>
    <mergeCell ref="A33:B33"/>
    <mergeCell ref="B28:H28"/>
    <mergeCell ref="E26:H26"/>
    <mergeCell ref="G47:H47"/>
    <mergeCell ref="G59:H59"/>
    <mergeCell ref="D33:F33"/>
    <mergeCell ref="G52:H52"/>
    <mergeCell ref="G53:H53"/>
    <mergeCell ref="G54:H54"/>
    <mergeCell ref="G55:H55"/>
    <mergeCell ref="G35:H35"/>
    <mergeCell ref="G40:H40"/>
    <mergeCell ref="G41:H41"/>
    <mergeCell ref="G42:H42"/>
    <mergeCell ref="G46:H46"/>
    <mergeCell ref="G43:H43"/>
    <mergeCell ref="G61:H61"/>
    <mergeCell ref="G62:H62"/>
    <mergeCell ref="G60:H60"/>
    <mergeCell ref="G48:H48"/>
    <mergeCell ref="G49:H49"/>
    <mergeCell ref="G50:H50"/>
    <mergeCell ref="G51:H51"/>
    <mergeCell ref="G57:H57"/>
    <mergeCell ref="G56:H56"/>
    <mergeCell ref="G58:H58"/>
    <mergeCell ref="G63:H63"/>
    <mergeCell ref="G64:H64"/>
    <mergeCell ref="G65:H65"/>
    <mergeCell ref="G67:H67"/>
    <mergeCell ref="G73:H73"/>
    <mergeCell ref="G74:H74"/>
    <mergeCell ref="G66:H66"/>
    <mergeCell ref="G75:H75"/>
    <mergeCell ref="G68:H68"/>
    <mergeCell ref="G69:H69"/>
    <mergeCell ref="G70:H70"/>
    <mergeCell ref="G71:H71"/>
    <mergeCell ref="G72:H72"/>
    <mergeCell ref="G76:H76"/>
    <mergeCell ref="G82:H82"/>
    <mergeCell ref="G77:H77"/>
    <mergeCell ref="G78:H78"/>
    <mergeCell ref="G79:H79"/>
    <mergeCell ref="G80:H80"/>
    <mergeCell ref="G81:H81"/>
  </mergeCells>
  <phoneticPr fontId="0" type="noConversion"/>
  <hyperlinks>
    <hyperlink ref="D4" location="BaldwinGulch!A1" display="Baldwin Gulch Trail" xr:uid="{00000000-0004-0000-0D00-000000000000}"/>
    <hyperlink ref="D13" location="SulphurGulch!A1" display="Sulphur Gulch Trail" xr:uid="{00000000-0004-0000-0D00-000001000000}"/>
    <hyperlink ref="D8" location="HappyCanyon!A1" display="Happy Canyon Trail" xr:uid="{00000000-0004-0000-0D00-000002000000}"/>
    <hyperlink ref="A2:B2" location="Overview!A1" tooltip="Go to Trail Network Overview sheet" display="Trail Network Overview" xr:uid="{00000000-0004-0000-0D00-000003000000}"/>
    <hyperlink ref="D11" location="PineyCrSam!A1" display="Piney Creek Trail" xr:uid="{00000000-0004-0000-0D00-000004000000}"/>
    <hyperlink ref="B84" location="RTD!A53" display="RTD-LJR" xr:uid="{00000000-0004-0000-0D00-000005000000}"/>
    <hyperlink ref="C84" location="RTD!A68" display="RTD-PY" xr:uid="{00000000-0004-0000-0D00-000006000000}"/>
    <hyperlink ref="D84" location="RTD!A43" display="RTD-FT" xr:uid="{00000000-0004-0000-0D00-000007000000}"/>
    <hyperlink ref="D10" location="NewlinGulch!A1" display="Newlin Gulch Trail" xr:uid="{00000000-0004-0000-0D00-000008000000}"/>
    <hyperlink ref="D7" location="GoldSmithHam!A1" display="Gold Smith Ham" xr:uid="{00000000-0004-0000-0D00-000009000000}"/>
    <hyperlink ref="D12" location="SulphurGCon!A1" display="Sulphur Gulch Con" xr:uid="{00000000-0004-0000-0D00-00000A000000}"/>
    <hyperlink ref="B17:E17" r:id="rId1" display="dcoutdoors CherryCreek" xr:uid="{00000000-0004-0000-0D00-00000B000000}"/>
    <hyperlink ref="D9" location="HiddenMesa!A1" display="Hidden Mesa Trail" xr:uid="{00000000-0004-0000-0D00-00000C000000}"/>
    <hyperlink ref="D6" location="'C470'!A1" display="C470 Trail" xr:uid="{00000000-0004-0000-0D00-00000D000000}"/>
    <hyperlink ref="D5" location="CherryCrN!A1" display="Cherry Cr Trail N" xr:uid="{00000000-0004-0000-0D00-00000E000000}"/>
  </hyperlinks>
  <pageMargins left="1" right="0.75" top="0.75" bottom="0.75" header="0.5" footer="0.5"/>
  <pageSetup scale="59"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7241" divId="DR_South_7241" sourceType="sheet" destinationFile="C:\GPS\Bicycle\CO_DS\CO_DS_CCS.htm" title="GeoBiking CO_DS CCS Trail Description"/>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2">
    <pageSetUpPr fitToPage="1"/>
  </sheetPr>
  <dimension ref="A1:H42"/>
  <sheetViews>
    <sheetView zoomScaleNormal="100" workbookViewId="0">
      <selection activeCell="H18" sqref="H18"/>
    </sheetView>
  </sheetViews>
  <sheetFormatPr defaultRowHeight="12.75" x14ac:dyDescent="0.2"/>
  <cols>
    <col min="1" max="1" width="11" customWidth="1"/>
    <col min="2" max="2" width="9.140625" bestFit="1" customWidth="1"/>
    <col min="3" max="3" width="12.28515625" bestFit="1" customWidth="1"/>
    <col min="4" max="4" width="19.42578125" customWidth="1"/>
    <col min="5" max="5" width="14" bestFit="1" customWidth="1"/>
    <col min="6" max="6" width="14.85546875" bestFit="1" customWidth="1"/>
    <col min="7" max="7" width="8.140625" bestFit="1" customWidth="1"/>
    <col min="8" max="8" width="37.5703125" customWidth="1"/>
  </cols>
  <sheetData>
    <row r="1" spans="1:8" ht="21.75" customHeight="1" x14ac:dyDescent="0.2">
      <c r="A1" s="588" t="s">
        <v>924</v>
      </c>
      <c r="B1" s="589"/>
      <c r="C1" s="590" t="s">
        <v>2743</v>
      </c>
      <c r="D1" s="591"/>
      <c r="E1" s="591"/>
      <c r="F1" s="591"/>
      <c r="G1" s="591"/>
      <c r="H1" s="591"/>
    </row>
    <row r="2" spans="1:8" ht="17.25" customHeight="1" x14ac:dyDescent="0.2">
      <c r="A2" s="597" t="s">
        <v>265</v>
      </c>
      <c r="B2" s="597"/>
      <c r="C2" s="648" t="s">
        <v>2193</v>
      </c>
      <c r="D2" s="707"/>
      <c r="E2" s="707"/>
      <c r="F2" s="707"/>
      <c r="G2" s="707"/>
      <c r="H2" s="707"/>
    </row>
    <row r="3" spans="1:8" x14ac:dyDescent="0.2">
      <c r="A3" s="2"/>
      <c r="B3" s="2"/>
      <c r="C3" s="592"/>
      <c r="D3" s="592"/>
      <c r="E3" s="592"/>
      <c r="F3" s="592"/>
      <c r="G3" s="592"/>
      <c r="H3" s="592"/>
    </row>
    <row r="4" spans="1:8" ht="12.75" customHeight="1" x14ac:dyDescent="0.2">
      <c r="A4" s="80" t="s">
        <v>3258</v>
      </c>
      <c r="B4" s="114" t="s">
        <v>925</v>
      </c>
      <c r="C4" s="29" t="s">
        <v>5374</v>
      </c>
      <c r="D4" s="2" t="s">
        <v>1883</v>
      </c>
      <c r="E4" s="26"/>
      <c r="F4" s="29" t="s">
        <v>2789</v>
      </c>
      <c r="G4" s="598"/>
      <c r="H4" s="598"/>
    </row>
    <row r="5" spans="1:8" x14ac:dyDescent="0.2">
      <c r="C5" s="29"/>
      <c r="D5" s="2" t="s">
        <v>3492</v>
      </c>
      <c r="E5" s="26"/>
      <c r="F5" s="34"/>
      <c r="G5" s="598"/>
      <c r="H5" s="598"/>
    </row>
    <row r="6" spans="1:8" x14ac:dyDescent="0.2">
      <c r="A6" s="136" t="s">
        <v>865</v>
      </c>
      <c r="B6" s="114">
        <f>COUNT(E26:E40)</f>
        <v>14</v>
      </c>
      <c r="C6" s="29"/>
      <c r="D6" s="2" t="s">
        <v>3242</v>
      </c>
      <c r="E6" s="26"/>
      <c r="F6" s="34"/>
      <c r="G6" s="706"/>
      <c r="H6" s="706"/>
    </row>
    <row r="7" spans="1:8" x14ac:dyDescent="0.2">
      <c r="C7" s="29"/>
      <c r="D7" s="2" t="s">
        <v>1728</v>
      </c>
      <c r="E7" s="104" t="s">
        <v>3939</v>
      </c>
      <c r="F7" s="104" t="s">
        <v>2099</v>
      </c>
      <c r="G7" s="593"/>
      <c r="H7" s="593"/>
    </row>
    <row r="8" spans="1:8" x14ac:dyDescent="0.2">
      <c r="A8" s="80" t="s">
        <v>1497</v>
      </c>
      <c r="B8" s="706"/>
      <c r="C8" s="706"/>
      <c r="D8" s="706"/>
      <c r="E8" s="134">
        <v>39872</v>
      </c>
      <c r="F8" s="130" t="s">
        <v>2098</v>
      </c>
      <c r="G8" s="593"/>
      <c r="H8" s="593"/>
    </row>
    <row r="9" spans="1:8" ht="13.5" thickBot="1" x14ac:dyDescent="0.25">
      <c r="C9" s="10"/>
    </row>
    <row r="10" spans="1:8" x14ac:dyDescent="0.2">
      <c r="A10" s="594" t="s">
        <v>1660</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5.9</v>
      </c>
      <c r="D12" s="669"/>
      <c r="E12" s="602">
        <v>5.7</v>
      </c>
      <c r="F12" s="602"/>
      <c r="G12" s="78"/>
    </row>
    <row r="13" spans="1:8" x14ac:dyDescent="0.2">
      <c r="A13" s="575" t="s">
        <v>1661</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5352</v>
      </c>
      <c r="B15" s="23">
        <f>E40</f>
        <v>5497</v>
      </c>
      <c r="C15" s="24">
        <v>5314</v>
      </c>
      <c r="D15" s="24">
        <v>5541</v>
      </c>
      <c r="E15" s="24">
        <f>B15 - A15</f>
        <v>145</v>
      </c>
      <c r="F15" s="24">
        <v>320</v>
      </c>
      <c r="G15" s="24"/>
      <c r="H15" s="103">
        <v>1</v>
      </c>
    </row>
    <row r="16" spans="1:8" s="8" customFormat="1" x14ac:dyDescent="0.2">
      <c r="A16" s="20"/>
      <c r="B16" s="20"/>
      <c r="C16" s="17"/>
      <c r="D16" s="18"/>
      <c r="E16" s="18"/>
      <c r="F16" s="18"/>
      <c r="G16" s="18"/>
      <c r="H16" s="18"/>
    </row>
    <row r="17" spans="1:8" s="8" customFormat="1" ht="12.75" customHeight="1" x14ac:dyDescent="0.2">
      <c r="A17" s="40" t="s">
        <v>4739</v>
      </c>
      <c r="B17" s="580" t="s">
        <v>926</v>
      </c>
      <c r="C17" s="580"/>
      <c r="D17" s="84" t="s">
        <v>4740</v>
      </c>
      <c r="E17" s="582" t="s">
        <v>236</v>
      </c>
      <c r="F17" s="582"/>
      <c r="G17" s="582"/>
      <c r="H17" s="582"/>
    </row>
    <row r="18" spans="1:8" s="8" customFormat="1" x14ac:dyDescent="0.2">
      <c r="A18" s="20"/>
      <c r="B18" s="20"/>
      <c r="C18" s="17"/>
      <c r="D18" s="180" t="s">
        <v>4500</v>
      </c>
      <c r="E18" s="582" t="s">
        <v>4259</v>
      </c>
      <c r="F18" s="582"/>
      <c r="G18" s="180" t="s">
        <v>5889</v>
      </c>
      <c r="H18" s="179">
        <v>120</v>
      </c>
    </row>
    <row r="19" spans="1:8" s="8" customFormat="1" ht="12.75" customHeight="1" x14ac:dyDescent="0.2">
      <c r="A19" s="40" t="s">
        <v>4738</v>
      </c>
      <c r="B19" s="579" t="s">
        <v>2223</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44" t="s">
        <v>1933</v>
      </c>
      <c r="B24" s="744"/>
      <c r="C24" s="125" t="s">
        <v>2618</v>
      </c>
      <c r="D24" s="578" t="s">
        <v>2224</v>
      </c>
      <c r="E24" s="598"/>
      <c r="F24" s="598"/>
      <c r="G24" s="636" t="s">
        <v>2225</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1670</v>
      </c>
      <c r="B26" s="291" t="s">
        <v>1672</v>
      </c>
      <c r="C26" s="305" t="s">
        <v>388</v>
      </c>
      <c r="D26" s="200" t="s">
        <v>1671</v>
      </c>
      <c r="E26" s="306">
        <v>5352</v>
      </c>
      <c r="F26" s="200" t="s">
        <v>2206</v>
      </c>
      <c r="G26" s="603" t="s">
        <v>1673</v>
      </c>
      <c r="H26" s="604"/>
    </row>
    <row r="27" spans="1:8" x14ac:dyDescent="0.2">
      <c r="A27" s="296" t="s">
        <v>1674</v>
      </c>
      <c r="B27" s="295" t="s">
        <v>2881</v>
      </c>
      <c r="C27" s="297" t="s">
        <v>2882</v>
      </c>
      <c r="D27" s="207" t="s">
        <v>2883</v>
      </c>
      <c r="E27" s="298">
        <v>5316</v>
      </c>
      <c r="F27" s="207" t="s">
        <v>2343</v>
      </c>
      <c r="G27" s="612" t="s">
        <v>2884</v>
      </c>
      <c r="H27" s="613"/>
    </row>
    <row r="28" spans="1:8" x14ac:dyDescent="0.2">
      <c r="A28" s="296" t="s">
        <v>1675</v>
      </c>
      <c r="B28" s="295" t="s">
        <v>2885</v>
      </c>
      <c r="C28" s="297" t="s">
        <v>2886</v>
      </c>
      <c r="D28" s="207" t="s">
        <v>5817</v>
      </c>
      <c r="E28" s="298">
        <v>5315</v>
      </c>
      <c r="F28" s="207" t="s">
        <v>2343</v>
      </c>
      <c r="G28" s="612" t="s">
        <v>5818</v>
      </c>
      <c r="H28" s="613"/>
    </row>
    <row r="29" spans="1:8" x14ac:dyDescent="0.2">
      <c r="A29" s="296" t="s">
        <v>1662</v>
      </c>
      <c r="B29" s="295" t="s">
        <v>1663</v>
      </c>
      <c r="C29" s="297" t="s">
        <v>389</v>
      </c>
      <c r="D29" s="207" t="s">
        <v>1664</v>
      </c>
      <c r="E29" s="298">
        <v>5323</v>
      </c>
      <c r="F29" s="207" t="s">
        <v>2343</v>
      </c>
      <c r="G29" s="612" t="s">
        <v>2879</v>
      </c>
      <c r="H29" s="613"/>
    </row>
    <row r="30" spans="1:8" x14ac:dyDescent="0.2">
      <c r="A30" s="296" t="s">
        <v>1676</v>
      </c>
      <c r="B30" s="295" t="s">
        <v>4751</v>
      </c>
      <c r="C30" s="297" t="s">
        <v>390</v>
      </c>
      <c r="D30" s="207" t="s">
        <v>5819</v>
      </c>
      <c r="E30" s="298">
        <v>5315</v>
      </c>
      <c r="F30" s="207" t="s">
        <v>2343</v>
      </c>
      <c r="G30" s="612" t="s">
        <v>2880</v>
      </c>
      <c r="H30" s="613"/>
    </row>
    <row r="31" spans="1:8" x14ac:dyDescent="0.2">
      <c r="A31" s="296" t="s">
        <v>1662</v>
      </c>
      <c r="B31" s="690" t="s">
        <v>3768</v>
      </c>
      <c r="C31" s="690"/>
      <c r="D31" s="690"/>
      <c r="E31" s="690"/>
      <c r="F31" s="690"/>
      <c r="G31" s="612" t="s">
        <v>1665</v>
      </c>
      <c r="H31" s="613"/>
    </row>
    <row r="32" spans="1:8" x14ac:dyDescent="0.2">
      <c r="A32" s="296" t="s">
        <v>1666</v>
      </c>
      <c r="B32" s="295" t="s">
        <v>1667</v>
      </c>
      <c r="C32" s="297" t="s">
        <v>391</v>
      </c>
      <c r="D32" s="207" t="s">
        <v>1668</v>
      </c>
      <c r="E32" s="298">
        <v>5324</v>
      </c>
      <c r="F32" s="207" t="s">
        <v>1596</v>
      </c>
      <c r="G32" s="612" t="s">
        <v>1669</v>
      </c>
      <c r="H32" s="613"/>
    </row>
    <row r="33" spans="1:8" x14ac:dyDescent="0.2">
      <c r="A33" s="296" t="s">
        <v>5820</v>
      </c>
      <c r="B33" s="207" t="s">
        <v>5821</v>
      </c>
      <c r="C33" s="297" t="s">
        <v>392</v>
      </c>
      <c r="D33" s="207" t="s">
        <v>5822</v>
      </c>
      <c r="E33" s="298">
        <v>5340</v>
      </c>
      <c r="F33" s="207" t="s">
        <v>1596</v>
      </c>
      <c r="G33" s="612" t="s">
        <v>3851</v>
      </c>
      <c r="H33" s="613"/>
    </row>
    <row r="34" spans="1:8" x14ac:dyDescent="0.2">
      <c r="A34" s="296" t="s">
        <v>3852</v>
      </c>
      <c r="B34" s="207" t="s">
        <v>3854</v>
      </c>
      <c r="C34" s="297" t="s">
        <v>393</v>
      </c>
      <c r="D34" s="207" t="s">
        <v>3853</v>
      </c>
      <c r="E34" s="298">
        <v>5377</v>
      </c>
      <c r="F34" s="207" t="s">
        <v>2343</v>
      </c>
      <c r="G34" s="718" t="s">
        <v>374</v>
      </c>
      <c r="H34" s="719"/>
    </row>
    <row r="35" spans="1:8" x14ac:dyDescent="0.2">
      <c r="A35" s="296" t="s">
        <v>375</v>
      </c>
      <c r="B35" s="215" t="s">
        <v>376</v>
      </c>
      <c r="C35" s="215" t="s">
        <v>377</v>
      </c>
      <c r="D35" s="215" t="s">
        <v>729</v>
      </c>
      <c r="E35" s="298">
        <v>5380</v>
      </c>
      <c r="F35" s="207" t="s">
        <v>1595</v>
      </c>
      <c r="G35" s="612" t="s">
        <v>378</v>
      </c>
      <c r="H35" s="613"/>
    </row>
    <row r="36" spans="1:8" x14ac:dyDescent="0.2">
      <c r="A36" s="296" t="s">
        <v>3494</v>
      </c>
      <c r="B36" s="207" t="s">
        <v>379</v>
      </c>
      <c r="C36" s="297" t="s">
        <v>387</v>
      </c>
      <c r="D36" s="207" t="s">
        <v>3495</v>
      </c>
      <c r="E36" s="298">
        <v>5397</v>
      </c>
      <c r="F36" s="207" t="s">
        <v>2343</v>
      </c>
      <c r="G36" s="612" t="s">
        <v>3496</v>
      </c>
      <c r="H36" s="613"/>
    </row>
    <row r="37" spans="1:8" x14ac:dyDescent="0.2">
      <c r="A37" s="296" t="s">
        <v>380</v>
      </c>
      <c r="B37" s="207" t="s">
        <v>384</v>
      </c>
      <c r="C37" s="297" t="s">
        <v>386</v>
      </c>
      <c r="D37" s="207" t="s">
        <v>382</v>
      </c>
      <c r="E37" s="298">
        <v>5428</v>
      </c>
      <c r="F37" s="207" t="s">
        <v>2918</v>
      </c>
      <c r="G37" s="612" t="s">
        <v>383</v>
      </c>
      <c r="H37" s="613"/>
    </row>
    <row r="38" spans="1:8" x14ac:dyDescent="0.2">
      <c r="A38" s="296" t="s">
        <v>1727</v>
      </c>
      <c r="B38" s="207" t="s">
        <v>381</v>
      </c>
      <c r="C38" s="297" t="s">
        <v>385</v>
      </c>
      <c r="D38" s="207" t="s">
        <v>394</v>
      </c>
      <c r="E38" s="298">
        <v>5428</v>
      </c>
      <c r="F38" s="207" t="s">
        <v>2343</v>
      </c>
      <c r="G38" s="612" t="s">
        <v>395</v>
      </c>
      <c r="H38" s="613"/>
    </row>
    <row r="39" spans="1:8" x14ac:dyDescent="0.2">
      <c r="A39" s="296" t="s">
        <v>396</v>
      </c>
      <c r="B39" s="207" t="s">
        <v>397</v>
      </c>
      <c r="C39" s="297" t="s">
        <v>398</v>
      </c>
      <c r="D39" s="207" t="s">
        <v>1506</v>
      </c>
      <c r="E39" s="298">
        <v>5514</v>
      </c>
      <c r="F39" s="207" t="s">
        <v>1596</v>
      </c>
      <c r="G39" s="612" t="s">
        <v>399</v>
      </c>
      <c r="H39" s="613"/>
    </row>
    <row r="40" spans="1:8" ht="13.5" customHeight="1" thickBot="1" x14ac:dyDescent="0.25">
      <c r="A40" s="308" t="s">
        <v>1507</v>
      </c>
      <c r="B40" s="238" t="s">
        <v>4451</v>
      </c>
      <c r="C40" s="309" t="s">
        <v>2506</v>
      </c>
      <c r="D40" s="238" t="s">
        <v>1882</v>
      </c>
      <c r="E40" s="310">
        <v>5497</v>
      </c>
      <c r="F40" s="238" t="s">
        <v>2343</v>
      </c>
      <c r="G40" s="610" t="s">
        <v>1508</v>
      </c>
      <c r="H40" s="611"/>
    </row>
    <row r="42" spans="1:8" ht="12.75" customHeight="1" x14ac:dyDescent="0.2">
      <c r="A42" s="43" t="s">
        <v>1822</v>
      </c>
      <c r="B42" s="155" t="s">
        <v>5419</v>
      </c>
    </row>
  </sheetData>
  <mergeCells count="45">
    <mergeCell ref="A1:B1"/>
    <mergeCell ref="C1:H1"/>
    <mergeCell ref="C2:H2"/>
    <mergeCell ref="A10:H10"/>
    <mergeCell ref="A2:B2"/>
    <mergeCell ref="G4:H5"/>
    <mergeCell ref="G7:H8"/>
    <mergeCell ref="C3:H3"/>
    <mergeCell ref="G6:H6"/>
    <mergeCell ref="A11:B11"/>
    <mergeCell ref="C11:D11"/>
    <mergeCell ref="E11:F11"/>
    <mergeCell ref="B8:D8"/>
    <mergeCell ref="A12:B12"/>
    <mergeCell ref="C12:D12"/>
    <mergeCell ref="E12:F12"/>
    <mergeCell ref="A13:H13"/>
    <mergeCell ref="A24:B24"/>
    <mergeCell ref="D24:F24"/>
    <mergeCell ref="D23:F23"/>
    <mergeCell ref="B21:H21"/>
    <mergeCell ref="A23:B23"/>
    <mergeCell ref="B17:C17"/>
    <mergeCell ref="E17:H17"/>
    <mergeCell ref="B19:H19"/>
    <mergeCell ref="E18:F18"/>
    <mergeCell ref="G40:H40"/>
    <mergeCell ref="G35:H35"/>
    <mergeCell ref="G23:H23"/>
    <mergeCell ref="G24:H24"/>
    <mergeCell ref="G25:H25"/>
    <mergeCell ref="G26:H26"/>
    <mergeCell ref="G32:H32"/>
    <mergeCell ref="G31:H31"/>
    <mergeCell ref="G30:H30"/>
    <mergeCell ref="B31:F31"/>
    <mergeCell ref="G39:H39"/>
    <mergeCell ref="G27:H27"/>
    <mergeCell ref="G28:H28"/>
    <mergeCell ref="G29:H29"/>
    <mergeCell ref="G33:H33"/>
    <mergeCell ref="G34:H34"/>
    <mergeCell ref="G38:H38"/>
    <mergeCell ref="G36:H36"/>
    <mergeCell ref="G37:H37"/>
  </mergeCells>
  <phoneticPr fontId="0" type="noConversion"/>
  <hyperlinks>
    <hyperlink ref="A2:B2" location="Overview!A1" tooltip="Go to Trail Network Overview sheet" display="Trail Network Overview" xr:uid="{00000000-0004-0000-0E00-000000000000}"/>
    <hyperlink ref="D6" location="MineralAve!A1" display="Mineral Ave Trail" xr:uid="{00000000-0004-0000-0E00-000001000000}"/>
    <hyperlink ref="D5" location="DutchLilly!A1" display="Dutch Cr Lilly Gulch Trail" xr:uid="{00000000-0004-0000-0E00-000002000000}"/>
    <hyperlink ref="D4" location="'C470'!A1" display="C470 Trail" xr:uid="{00000000-0004-0000-0E00-000003000000}"/>
    <hyperlink ref="B42" location="RTD!A52" display="RTD-LDS" xr:uid="{00000000-0004-0000-0E00-000004000000}"/>
    <hyperlink ref="D7" location="PlatteSouth!A1" display="Platte South Trail" xr:uid="{00000000-0004-0000-0E00-000005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682" divId="DR_South_25682" sourceType="sheet" destinationFile="C:\GPS\Bicycle\CO_DS\CO_DS_COL.htm" title="GeoBiking CO_DS COL Trail Description"/>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pageSetUpPr fitToPage="1"/>
  </sheetPr>
  <dimension ref="A1:H38"/>
  <sheetViews>
    <sheetView zoomScaleNormal="100" workbookViewId="0">
      <selection activeCell="B19" sqref="B19:H19"/>
    </sheetView>
  </sheetViews>
  <sheetFormatPr defaultRowHeight="12.75" x14ac:dyDescent="0.2"/>
  <cols>
    <col min="1" max="1" width="11"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5137</v>
      </c>
      <c r="B1" s="589"/>
      <c r="C1" s="590" t="s">
        <v>5138</v>
      </c>
      <c r="D1" s="591"/>
      <c r="E1" s="591"/>
      <c r="F1" s="591"/>
      <c r="G1" s="591"/>
      <c r="H1" s="591"/>
    </row>
    <row r="2" spans="1:8" ht="17.25" customHeight="1" x14ac:dyDescent="0.2">
      <c r="A2" s="597" t="s">
        <v>265</v>
      </c>
      <c r="B2" s="597"/>
      <c r="C2" s="648" t="s">
        <v>5139</v>
      </c>
      <c r="D2" s="707"/>
      <c r="E2" s="707"/>
      <c r="F2" s="707"/>
      <c r="G2" s="707"/>
      <c r="H2" s="707"/>
    </row>
    <row r="3" spans="1:8" x14ac:dyDescent="0.2">
      <c r="A3" s="2"/>
      <c r="B3" s="2"/>
      <c r="C3" s="592"/>
      <c r="D3" s="592"/>
      <c r="E3" s="592"/>
      <c r="F3" s="592"/>
      <c r="G3" s="592"/>
      <c r="H3" s="592"/>
    </row>
    <row r="4" spans="1:8" ht="12.75" customHeight="1" x14ac:dyDescent="0.2">
      <c r="A4" s="80" t="s">
        <v>3258</v>
      </c>
      <c r="B4" s="114" t="s">
        <v>757</v>
      </c>
      <c r="C4" s="29" t="s">
        <v>5374</v>
      </c>
      <c r="D4" s="2" t="s">
        <v>756</v>
      </c>
      <c r="E4" s="26"/>
      <c r="F4" s="29" t="s">
        <v>2789</v>
      </c>
      <c r="G4" s="598" t="s">
        <v>738</v>
      </c>
      <c r="H4" s="598"/>
    </row>
    <row r="5" spans="1:8" x14ac:dyDescent="0.2">
      <c r="C5" s="29"/>
      <c r="D5" s="2" t="s">
        <v>1502</v>
      </c>
      <c r="E5" s="26"/>
      <c r="F5" s="34"/>
      <c r="G5" s="598"/>
      <c r="H5" s="598"/>
    </row>
    <row r="6" spans="1:8" x14ac:dyDescent="0.2">
      <c r="A6" s="136" t="s">
        <v>865</v>
      </c>
      <c r="B6" s="114">
        <f>COUNT(E26:E36)</f>
        <v>9</v>
      </c>
      <c r="C6" s="29"/>
      <c r="D6" s="2" t="s">
        <v>758</v>
      </c>
      <c r="E6" s="26"/>
      <c r="F6" s="34"/>
      <c r="G6" s="706"/>
      <c r="H6" s="706"/>
    </row>
    <row r="7" spans="1:8" x14ac:dyDescent="0.2">
      <c r="C7" s="34"/>
      <c r="D7" s="2"/>
      <c r="E7" s="104" t="s">
        <v>3939</v>
      </c>
      <c r="F7" s="104" t="s">
        <v>2099</v>
      </c>
      <c r="G7" s="593"/>
      <c r="H7" s="593"/>
    </row>
    <row r="8" spans="1:8" x14ac:dyDescent="0.2">
      <c r="A8" s="80" t="s">
        <v>1497</v>
      </c>
      <c r="B8" s="706" t="s">
        <v>1503</v>
      </c>
      <c r="C8" s="706"/>
      <c r="D8" s="706"/>
      <c r="E8" s="134">
        <v>39671</v>
      </c>
      <c r="F8" s="130" t="s">
        <v>2098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2.4</v>
      </c>
      <c r="D12" s="669"/>
      <c r="E12" s="602">
        <v>2.1</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5981</v>
      </c>
      <c r="B15" s="23">
        <f>E36</f>
        <v>5787</v>
      </c>
      <c r="C15" s="24">
        <v>5787</v>
      </c>
      <c r="D15" s="24">
        <v>6064</v>
      </c>
      <c r="E15" s="24">
        <f>B15 - A15</f>
        <v>-194</v>
      </c>
      <c r="F15" s="24">
        <v>372</v>
      </c>
      <c r="G15" s="24"/>
      <c r="H15" s="103">
        <v>7</v>
      </c>
    </row>
    <row r="16" spans="1:8" s="8" customFormat="1" x14ac:dyDescent="0.2">
      <c r="A16" s="20"/>
      <c r="B16" s="20"/>
      <c r="C16" s="17"/>
      <c r="D16" s="18"/>
      <c r="E16" s="18"/>
      <c r="F16" s="18"/>
      <c r="G16" s="18"/>
      <c r="H16" s="18"/>
    </row>
    <row r="17" spans="1:8" s="8" customFormat="1" ht="12.75" customHeight="1" x14ac:dyDescent="0.2">
      <c r="A17" s="40" t="s">
        <v>4739</v>
      </c>
      <c r="B17" s="580" t="s">
        <v>2032</v>
      </c>
      <c r="C17" s="580"/>
      <c r="D17" s="84" t="s">
        <v>4740</v>
      </c>
      <c r="E17" s="582" t="s">
        <v>5299</v>
      </c>
      <c r="F17" s="582"/>
      <c r="G17" s="582"/>
      <c r="H17" s="582"/>
    </row>
    <row r="18" spans="1:8" s="8" customFormat="1" x14ac:dyDescent="0.2">
      <c r="A18" s="20"/>
      <c r="B18" s="20"/>
      <c r="C18" s="17"/>
      <c r="D18" s="180" t="s">
        <v>4500</v>
      </c>
      <c r="E18" s="582" t="s">
        <v>2541</v>
      </c>
      <c r="F18" s="582"/>
      <c r="G18" s="180" t="s">
        <v>5889</v>
      </c>
      <c r="H18" s="179">
        <v>108</v>
      </c>
    </row>
    <row r="19" spans="1:8" s="8" customFormat="1" ht="12.75" customHeight="1" x14ac:dyDescent="0.2">
      <c r="A19" s="40" t="s">
        <v>4738</v>
      </c>
      <c r="B19" s="579" t="s">
        <v>755</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1505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44" t="s">
        <v>1933</v>
      </c>
      <c r="B24" s="744"/>
      <c r="C24" s="125" t="s">
        <v>2618</v>
      </c>
      <c r="D24" s="578" t="s">
        <v>859</v>
      </c>
      <c r="E24" s="598"/>
      <c r="F24" s="598"/>
      <c r="G24" s="636" t="s">
        <v>860</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2179</v>
      </c>
      <c r="B26" s="291" t="s">
        <v>2180</v>
      </c>
      <c r="C26" s="305" t="s">
        <v>2181</v>
      </c>
      <c r="D26" s="200" t="s">
        <v>2182</v>
      </c>
      <c r="E26" s="306">
        <v>5981</v>
      </c>
      <c r="F26" s="200" t="s">
        <v>2343</v>
      </c>
      <c r="G26" s="603" t="s">
        <v>2183</v>
      </c>
      <c r="H26" s="604"/>
    </row>
    <row r="27" spans="1:8" x14ac:dyDescent="0.2">
      <c r="A27" s="296" t="s">
        <v>731</v>
      </c>
      <c r="B27" s="295" t="s">
        <v>732</v>
      </c>
      <c r="C27" s="297" t="s">
        <v>733</v>
      </c>
      <c r="D27" s="207" t="s">
        <v>734</v>
      </c>
      <c r="E27" s="298">
        <v>5975</v>
      </c>
      <c r="F27" s="207" t="s">
        <v>729</v>
      </c>
      <c r="G27" s="612" t="s">
        <v>730</v>
      </c>
      <c r="H27" s="613"/>
    </row>
    <row r="28" spans="1:8" x14ac:dyDescent="0.2">
      <c r="A28" s="296" t="s">
        <v>2189</v>
      </c>
      <c r="B28" s="295" t="s">
        <v>2190</v>
      </c>
      <c r="C28" s="297" t="s">
        <v>2191</v>
      </c>
      <c r="D28" s="207" t="s">
        <v>5131</v>
      </c>
      <c r="E28" s="298">
        <v>5992</v>
      </c>
      <c r="F28" s="207" t="s">
        <v>2929</v>
      </c>
      <c r="G28" s="612" t="s">
        <v>728</v>
      </c>
      <c r="H28" s="613"/>
    </row>
    <row r="29" spans="1:8" x14ac:dyDescent="0.2">
      <c r="A29" s="296" t="s">
        <v>2184</v>
      </c>
      <c r="B29" s="207" t="s">
        <v>2185</v>
      </c>
      <c r="C29" s="297" t="s">
        <v>2186</v>
      </c>
      <c r="D29" s="207" t="s">
        <v>2187</v>
      </c>
      <c r="E29" s="298">
        <v>5993</v>
      </c>
      <c r="F29" s="207" t="s">
        <v>2343</v>
      </c>
      <c r="G29" s="612" t="s">
        <v>2188</v>
      </c>
      <c r="H29" s="613"/>
    </row>
    <row r="30" spans="1:8" x14ac:dyDescent="0.2">
      <c r="A30" s="296" t="s">
        <v>5142</v>
      </c>
      <c r="B30" s="207" t="s">
        <v>5429</v>
      </c>
      <c r="C30" s="297" t="s">
        <v>5430</v>
      </c>
      <c r="D30" s="207" t="s">
        <v>5431</v>
      </c>
      <c r="E30" s="298">
        <v>6054</v>
      </c>
      <c r="F30" s="207" t="s">
        <v>2343</v>
      </c>
      <c r="G30" s="718" t="s">
        <v>5432</v>
      </c>
      <c r="H30" s="719"/>
    </row>
    <row r="31" spans="1:8" x14ac:dyDescent="0.2">
      <c r="A31" s="296" t="s">
        <v>2184</v>
      </c>
      <c r="B31" s="612" t="s">
        <v>3768</v>
      </c>
      <c r="C31" s="612"/>
      <c r="D31" s="612"/>
      <c r="E31" s="612"/>
      <c r="F31" s="612"/>
      <c r="G31" s="612" t="s">
        <v>2188</v>
      </c>
      <c r="H31" s="613"/>
    </row>
    <row r="32" spans="1:8" x14ac:dyDescent="0.2">
      <c r="A32" s="296" t="s">
        <v>735</v>
      </c>
      <c r="B32" s="207" t="s">
        <v>736</v>
      </c>
      <c r="C32" s="297" t="s">
        <v>737</v>
      </c>
      <c r="D32" s="207" t="s">
        <v>741</v>
      </c>
      <c r="E32" s="298">
        <v>5996</v>
      </c>
      <c r="F32" s="207" t="s">
        <v>2343</v>
      </c>
      <c r="G32" s="612" t="s">
        <v>739</v>
      </c>
      <c r="H32" s="613"/>
    </row>
    <row r="33" spans="1:8" x14ac:dyDescent="0.2">
      <c r="A33" s="296" t="s">
        <v>5599</v>
      </c>
      <c r="B33" s="207" t="s">
        <v>742</v>
      </c>
      <c r="C33" s="297" t="s">
        <v>743</v>
      </c>
      <c r="D33" s="207" t="s">
        <v>5600</v>
      </c>
      <c r="E33" s="298">
        <v>6070</v>
      </c>
      <c r="F33" s="207" t="s">
        <v>2343</v>
      </c>
      <c r="G33" s="612" t="s">
        <v>744</v>
      </c>
      <c r="H33" s="613"/>
    </row>
    <row r="34" spans="1:8" x14ac:dyDescent="0.2">
      <c r="A34" s="296" t="s">
        <v>735</v>
      </c>
      <c r="B34" s="612" t="s">
        <v>3768</v>
      </c>
      <c r="C34" s="612"/>
      <c r="D34" s="612"/>
      <c r="E34" s="612"/>
      <c r="F34" s="612"/>
      <c r="G34" s="612" t="s">
        <v>745</v>
      </c>
      <c r="H34" s="613"/>
    </row>
    <row r="35" spans="1:8" x14ac:dyDescent="0.2">
      <c r="A35" s="296" t="s">
        <v>746</v>
      </c>
      <c r="B35" s="207" t="s">
        <v>747</v>
      </c>
      <c r="C35" s="297" t="s">
        <v>748</v>
      </c>
      <c r="D35" s="207" t="s">
        <v>749</v>
      </c>
      <c r="E35" s="298">
        <v>5910</v>
      </c>
      <c r="F35" s="207" t="s">
        <v>2343</v>
      </c>
      <c r="G35" s="612" t="s">
        <v>750</v>
      </c>
      <c r="H35" s="613"/>
    </row>
    <row r="36" spans="1:8" ht="13.5" customHeight="1" thickBot="1" x14ac:dyDescent="0.25">
      <c r="A36" s="308" t="s">
        <v>751</v>
      </c>
      <c r="B36" s="238" t="s">
        <v>752</v>
      </c>
      <c r="C36" s="309" t="s">
        <v>753</v>
      </c>
      <c r="D36" s="238" t="s">
        <v>754</v>
      </c>
      <c r="E36" s="310">
        <v>5787</v>
      </c>
      <c r="F36" s="238" t="s">
        <v>1595</v>
      </c>
      <c r="G36" s="610" t="s">
        <v>740</v>
      </c>
      <c r="H36" s="611"/>
    </row>
    <row r="38" spans="1:8" ht="12.75" customHeight="1" x14ac:dyDescent="0.2">
      <c r="A38" s="43" t="s">
        <v>1822</v>
      </c>
      <c r="B38" s="155" t="s">
        <v>1093</v>
      </c>
    </row>
  </sheetData>
  <mergeCells count="42">
    <mergeCell ref="B34:F34"/>
    <mergeCell ref="G29:H29"/>
    <mergeCell ref="G30:H30"/>
    <mergeCell ref="G34:H34"/>
    <mergeCell ref="G32:H32"/>
    <mergeCell ref="B31:F31"/>
    <mergeCell ref="G33:H33"/>
    <mergeCell ref="G36:H36"/>
    <mergeCell ref="G31:H31"/>
    <mergeCell ref="G35:H35"/>
    <mergeCell ref="G23:H23"/>
    <mergeCell ref="G24:H24"/>
    <mergeCell ref="G25:H25"/>
    <mergeCell ref="G26:H26"/>
    <mergeCell ref="G28:H28"/>
    <mergeCell ref="G27:H27"/>
    <mergeCell ref="B17:C17"/>
    <mergeCell ref="E17:H17"/>
    <mergeCell ref="B19:H19"/>
    <mergeCell ref="E18:F18"/>
    <mergeCell ref="A24:B24"/>
    <mergeCell ref="D24:F24"/>
    <mergeCell ref="D23:F23"/>
    <mergeCell ref="B21:H21"/>
    <mergeCell ref="A23:B23"/>
    <mergeCell ref="A12:B12"/>
    <mergeCell ref="C12:D12"/>
    <mergeCell ref="E12:F12"/>
    <mergeCell ref="A13:H13"/>
    <mergeCell ref="A11:B11"/>
    <mergeCell ref="C11:D11"/>
    <mergeCell ref="E11:F11"/>
    <mergeCell ref="B8:D8"/>
    <mergeCell ref="A1:B1"/>
    <mergeCell ref="C1:H1"/>
    <mergeCell ref="C2:H2"/>
    <mergeCell ref="A10:H10"/>
    <mergeCell ref="A2:B2"/>
    <mergeCell ref="G4:H5"/>
    <mergeCell ref="G7:H8"/>
    <mergeCell ref="C3:H3"/>
    <mergeCell ref="G6:H6"/>
  </mergeCells>
  <phoneticPr fontId="0" type="noConversion"/>
  <hyperlinks>
    <hyperlink ref="A2:B2" location="Overview!A1" tooltip="Go to Trail Network Overview sheet" display="Trail Network Overview" xr:uid="{00000000-0004-0000-0F00-000000000000}"/>
    <hyperlink ref="B8:C8" r:id="rId1" display="Matthews/Winters Park Website" xr:uid="{00000000-0004-0000-0F00-000001000000}"/>
    <hyperlink ref="B8:D8" r:id="rId2" display="South Valley Park" xr:uid="{00000000-0004-0000-0F00-000002000000}"/>
    <hyperlink ref="D6" location="ValleyView!A1" display="ValleyView Trail" xr:uid="{00000000-0004-0000-0F00-000003000000}"/>
    <hyperlink ref="D5" location="GrazingElk!A1" display="Grazing Elk" xr:uid="{00000000-0004-0000-0F00-000004000000}"/>
    <hyperlink ref="D4" location="CathyJohnson!A1" display="CathyJohnson" xr:uid="{00000000-0004-0000-0F00-000005000000}"/>
    <hyperlink ref="B38" location="RTD!A47" display="RTD-KC" xr:uid="{00000000-0004-0000-0F00-000006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17727" divId="DR_South_17727" sourceType="sheet" destinationFile="C:\GPS\Bicycle\CO_DS\CO_DS_CS.htm" title="GeoBiking CO_DS CS Trail Description"/>
  </webPublishItem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zoomScaleNormal="100" workbookViewId="0">
      <selection activeCell="E18" sqref="E18:H18"/>
    </sheetView>
  </sheetViews>
  <sheetFormatPr defaultRowHeight="12.75" x14ac:dyDescent="0.2"/>
  <cols>
    <col min="1" max="1" width="12.140625"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6683</v>
      </c>
      <c r="B1" s="589"/>
      <c r="C1" s="590" t="s">
        <v>6684</v>
      </c>
      <c r="D1" s="591"/>
      <c r="E1" s="591"/>
      <c r="F1" s="591"/>
      <c r="G1" s="591"/>
      <c r="H1" s="591"/>
    </row>
    <row r="2" spans="1:8" ht="17.25" customHeight="1" x14ac:dyDescent="0.2">
      <c r="A2" s="597" t="s">
        <v>265</v>
      </c>
      <c r="B2" s="597"/>
      <c r="C2" s="648" t="s">
        <v>6451</v>
      </c>
      <c r="D2" s="707"/>
      <c r="E2" s="707"/>
      <c r="F2" s="707"/>
      <c r="G2" s="707"/>
      <c r="H2" s="707"/>
    </row>
    <row r="3" spans="1:8" x14ac:dyDescent="0.2">
      <c r="A3" s="2"/>
      <c r="B3" s="2"/>
      <c r="C3" s="592"/>
      <c r="D3" s="592"/>
      <c r="E3" s="592"/>
      <c r="F3" s="592"/>
      <c r="G3" s="592"/>
      <c r="H3" s="592"/>
    </row>
    <row r="4" spans="1:8" ht="12.75" customHeight="1" x14ac:dyDescent="0.2">
      <c r="A4" s="80" t="s">
        <v>3258</v>
      </c>
      <c r="B4" s="441" t="s">
        <v>6778</v>
      </c>
      <c r="C4" s="29" t="s">
        <v>5374</v>
      </c>
      <c r="D4" s="597" t="s">
        <v>6740</v>
      </c>
      <c r="E4" s="597"/>
      <c r="F4" s="29" t="s">
        <v>2789</v>
      </c>
      <c r="G4" s="598"/>
      <c r="H4" s="598"/>
    </row>
    <row r="5" spans="1:8" x14ac:dyDescent="0.2">
      <c r="C5" s="34"/>
      <c r="D5" s="2" t="s">
        <v>3858</v>
      </c>
      <c r="E5" s="26"/>
      <c r="F5" s="34"/>
      <c r="G5" s="598"/>
      <c r="H5" s="598"/>
    </row>
    <row r="6" spans="1:8" x14ac:dyDescent="0.2">
      <c r="A6" s="136" t="s">
        <v>865</v>
      </c>
      <c r="B6" s="417">
        <f>COUNT(E27:E38)</f>
        <v>11</v>
      </c>
      <c r="C6" s="34"/>
      <c r="D6" s="2" t="s">
        <v>6453</v>
      </c>
      <c r="E6" s="26"/>
      <c r="F6" s="34"/>
      <c r="G6" s="706"/>
      <c r="H6" s="706"/>
    </row>
    <row r="7" spans="1:8" x14ac:dyDescent="0.2">
      <c r="C7" s="34"/>
      <c r="D7" s="2" t="s">
        <v>6741</v>
      </c>
      <c r="E7" s="142"/>
      <c r="F7" s="142"/>
      <c r="G7" s="593"/>
      <c r="H7" s="593"/>
    </row>
    <row r="8" spans="1:8" x14ac:dyDescent="0.2">
      <c r="C8" s="34"/>
      <c r="D8" s="2"/>
      <c r="E8" s="104" t="s">
        <v>3939</v>
      </c>
      <c r="F8" s="104" t="s">
        <v>2099</v>
      </c>
      <c r="G8" s="593"/>
      <c r="H8" s="593"/>
    </row>
    <row r="9" spans="1:8" x14ac:dyDescent="0.2">
      <c r="A9" s="80" t="s">
        <v>1497</v>
      </c>
      <c r="B9" s="706"/>
      <c r="C9" s="706"/>
      <c r="D9" s="706"/>
      <c r="E9" s="134">
        <v>41810</v>
      </c>
      <c r="F9" s="130" t="s">
        <v>2098</v>
      </c>
      <c r="G9" s="593"/>
      <c r="H9" s="593"/>
    </row>
    <row r="10" spans="1:8" ht="13.5" thickBot="1" x14ac:dyDescent="0.25">
      <c r="C10" s="10"/>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13.6</v>
      </c>
      <c r="D13" s="669"/>
      <c r="E13" s="602">
        <v>12.3</v>
      </c>
      <c r="F13" s="602"/>
      <c r="G13" s="7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6020</v>
      </c>
      <c r="B16" s="23">
        <f>E28</f>
        <v>6572</v>
      </c>
      <c r="C16" s="24">
        <v>5956</v>
      </c>
      <c r="D16" s="24">
        <f>E37</f>
        <v>6615</v>
      </c>
      <c r="E16" s="24">
        <f>B16 - A16</f>
        <v>552</v>
      </c>
      <c r="F16" s="24">
        <v>1749</v>
      </c>
      <c r="G16" s="24"/>
      <c r="H16" s="103">
        <v>4</v>
      </c>
    </row>
    <row r="17" spans="1:8" s="8" customFormat="1" x14ac:dyDescent="0.2">
      <c r="A17" s="20"/>
      <c r="B17" s="20"/>
      <c r="C17" s="17"/>
      <c r="D17" s="18"/>
      <c r="E17" s="18"/>
      <c r="F17" s="18"/>
      <c r="G17" s="18"/>
      <c r="H17" s="18"/>
    </row>
    <row r="18" spans="1:8" s="8" customFormat="1" ht="12.75" customHeight="1" x14ac:dyDescent="0.2">
      <c r="A18" s="40" t="s">
        <v>4739</v>
      </c>
      <c r="B18" s="580" t="s">
        <v>6743</v>
      </c>
      <c r="C18" s="580"/>
      <c r="D18" s="84" t="s">
        <v>4740</v>
      </c>
      <c r="E18" s="581" t="s">
        <v>6454</v>
      </c>
      <c r="F18" s="581"/>
      <c r="G18" s="581"/>
      <c r="H18" s="581"/>
    </row>
    <row r="19" spans="1:8" s="8" customFormat="1" x14ac:dyDescent="0.2">
      <c r="A19" s="20"/>
      <c r="B19" s="20"/>
      <c r="C19" s="17"/>
      <c r="D19" s="180" t="s">
        <v>4500</v>
      </c>
      <c r="E19" s="582" t="s">
        <v>6742</v>
      </c>
      <c r="F19" s="581"/>
      <c r="G19" s="180" t="s">
        <v>5889</v>
      </c>
      <c r="H19" s="179">
        <v>228</v>
      </c>
    </row>
    <row r="20" spans="1:8" s="8" customFormat="1" ht="12.75" customHeight="1" x14ac:dyDescent="0.2">
      <c r="A20" s="40" t="s">
        <v>4738</v>
      </c>
      <c r="B20" s="579" t="s">
        <v>6736</v>
      </c>
      <c r="C20" s="579"/>
      <c r="D20" s="579"/>
      <c r="E20" s="579"/>
      <c r="F20" s="579"/>
      <c r="G20" s="579"/>
      <c r="H20" s="579"/>
    </row>
    <row r="21" spans="1:8" s="8" customFormat="1" x14ac:dyDescent="0.2">
      <c r="A21" s="20"/>
      <c r="B21" s="20"/>
      <c r="C21" s="17"/>
      <c r="D21" s="18"/>
      <c r="E21" s="18"/>
      <c r="F21" s="18"/>
      <c r="G21" s="18"/>
      <c r="H21" s="18"/>
    </row>
    <row r="22" spans="1:8" s="8" customFormat="1" ht="27" customHeight="1" x14ac:dyDescent="0.2">
      <c r="A22" s="40" t="s">
        <v>4544</v>
      </c>
      <c r="B22" s="711" t="s">
        <v>6735</v>
      </c>
      <c r="C22" s="711"/>
      <c r="D22" s="711"/>
      <c r="E22" s="711"/>
      <c r="F22" s="711"/>
      <c r="G22" s="711"/>
      <c r="H22" s="711"/>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3.5" thickBot="1" x14ac:dyDescent="0.25">
      <c r="A25" s="745" t="s">
        <v>986</v>
      </c>
      <c r="B25" s="745"/>
      <c r="C25" s="442" t="s">
        <v>986</v>
      </c>
      <c r="D25" s="713" t="s">
        <v>6737</v>
      </c>
      <c r="E25" s="714"/>
      <c r="F25" s="714"/>
      <c r="G25" s="636" t="s">
        <v>6738</v>
      </c>
      <c r="H25" s="636"/>
    </row>
    <row r="26" spans="1:8" s="3" customFormat="1" ht="13.5" thickBot="1" x14ac:dyDescent="0.25">
      <c r="A26" s="4" t="s">
        <v>1596</v>
      </c>
      <c r="B26" s="4" t="s">
        <v>1601</v>
      </c>
      <c r="C26" s="5" t="s">
        <v>1602</v>
      </c>
      <c r="D26" s="4" t="s">
        <v>2790</v>
      </c>
      <c r="E26" s="4" t="s">
        <v>1594</v>
      </c>
      <c r="F26" s="4" t="s">
        <v>1600</v>
      </c>
      <c r="G26" s="608" t="s">
        <v>2790</v>
      </c>
      <c r="H26" s="609"/>
    </row>
    <row r="27" spans="1:8" x14ac:dyDescent="0.2">
      <c r="A27" s="304" t="s">
        <v>6734</v>
      </c>
      <c r="B27" s="415" t="s">
        <v>6686</v>
      </c>
      <c r="C27" s="416" t="s">
        <v>2805</v>
      </c>
      <c r="D27" s="413" t="s">
        <v>6687</v>
      </c>
      <c r="E27" s="306">
        <v>6020</v>
      </c>
      <c r="F27" s="200" t="s">
        <v>2343</v>
      </c>
      <c r="G27" s="715" t="s">
        <v>6688</v>
      </c>
      <c r="H27" s="604"/>
    </row>
    <row r="28" spans="1:8" x14ac:dyDescent="0.2">
      <c r="A28" s="296" t="s">
        <v>6689</v>
      </c>
      <c r="B28" s="414" t="s">
        <v>6690</v>
      </c>
      <c r="C28" s="334" t="s">
        <v>6691</v>
      </c>
      <c r="D28" s="307" t="s">
        <v>6506</v>
      </c>
      <c r="E28" s="298">
        <v>6572</v>
      </c>
      <c r="F28" s="307" t="s">
        <v>435</v>
      </c>
      <c r="G28" s="718" t="s">
        <v>6692</v>
      </c>
      <c r="H28" s="613"/>
    </row>
    <row r="29" spans="1:8" x14ac:dyDescent="0.2">
      <c r="A29" s="296" t="s">
        <v>6693</v>
      </c>
      <c r="B29" s="414" t="s">
        <v>6694</v>
      </c>
      <c r="C29" s="334" t="s">
        <v>6695</v>
      </c>
      <c r="D29" s="307" t="s">
        <v>6696</v>
      </c>
      <c r="E29" s="298">
        <v>6560</v>
      </c>
      <c r="F29" s="207" t="s">
        <v>435</v>
      </c>
      <c r="G29" s="718" t="s">
        <v>6697</v>
      </c>
      <c r="H29" s="613"/>
    </row>
    <row r="30" spans="1:8" x14ac:dyDescent="0.2">
      <c r="A30" s="296" t="s">
        <v>6698</v>
      </c>
      <c r="B30" s="307" t="s">
        <v>6699</v>
      </c>
      <c r="C30" s="334" t="s">
        <v>6700</v>
      </c>
      <c r="D30" s="307" t="s">
        <v>6701</v>
      </c>
      <c r="E30" s="298">
        <v>6373</v>
      </c>
      <c r="F30" s="307" t="s">
        <v>435</v>
      </c>
      <c r="G30" s="718" t="s">
        <v>6702</v>
      </c>
      <c r="H30" s="613"/>
    </row>
    <row r="31" spans="1:8" x14ac:dyDescent="0.2">
      <c r="A31" s="296" t="s">
        <v>6703</v>
      </c>
      <c r="B31" s="307" t="s">
        <v>6704</v>
      </c>
      <c r="C31" s="334" t="s">
        <v>6705</v>
      </c>
      <c r="D31" s="307" t="s">
        <v>6706</v>
      </c>
      <c r="E31" s="298">
        <v>6269</v>
      </c>
      <c r="F31" s="207" t="s">
        <v>2343</v>
      </c>
      <c r="G31" s="718" t="s">
        <v>6707</v>
      </c>
      <c r="H31" s="719"/>
    </row>
    <row r="32" spans="1:8" x14ac:dyDescent="0.2">
      <c r="A32" s="296" t="s">
        <v>6708</v>
      </c>
      <c r="B32" s="346" t="s">
        <v>6709</v>
      </c>
      <c r="C32" s="346" t="s">
        <v>6710</v>
      </c>
      <c r="D32" s="346" t="s">
        <v>4917</v>
      </c>
      <c r="E32" s="298">
        <v>6017</v>
      </c>
      <c r="F32" s="307" t="s">
        <v>2343</v>
      </c>
      <c r="G32" s="718" t="s">
        <v>6711</v>
      </c>
      <c r="H32" s="613"/>
    </row>
    <row r="33" spans="1:8" x14ac:dyDescent="0.2">
      <c r="A33" s="296" t="s">
        <v>6712</v>
      </c>
      <c r="B33" s="334" t="s">
        <v>6713</v>
      </c>
      <c r="C33" s="334" t="s">
        <v>6714</v>
      </c>
      <c r="D33" s="334" t="s">
        <v>3162</v>
      </c>
      <c r="E33" s="311">
        <v>5997</v>
      </c>
      <c r="F33" s="414" t="s">
        <v>2343</v>
      </c>
      <c r="G33" s="718" t="s">
        <v>6715</v>
      </c>
      <c r="H33" s="613"/>
    </row>
    <row r="34" spans="1:8" x14ac:dyDescent="0.2">
      <c r="A34" s="419" t="s">
        <v>6716</v>
      </c>
      <c r="B34" s="421" t="s">
        <v>6717</v>
      </c>
      <c r="C34" s="421" t="s">
        <v>6718</v>
      </c>
      <c r="D34" s="421" t="s">
        <v>6719</v>
      </c>
      <c r="E34" s="420">
        <v>6017</v>
      </c>
      <c r="F34" s="422" t="s">
        <v>435</v>
      </c>
      <c r="G34" s="720" t="s">
        <v>6720</v>
      </c>
      <c r="H34" s="721"/>
    </row>
    <row r="35" spans="1:8" x14ac:dyDescent="0.2">
      <c r="A35" s="419" t="s">
        <v>6721</v>
      </c>
      <c r="B35" s="421" t="s">
        <v>6722</v>
      </c>
      <c r="C35" s="421" t="s">
        <v>6723</v>
      </c>
      <c r="D35" s="421" t="s">
        <v>3163</v>
      </c>
      <c r="E35" s="440">
        <v>6060</v>
      </c>
      <c r="F35" s="422" t="s">
        <v>2343</v>
      </c>
      <c r="G35" s="720" t="s">
        <v>6724</v>
      </c>
      <c r="H35" s="725"/>
    </row>
    <row r="36" spans="1:8" x14ac:dyDescent="0.2">
      <c r="A36" s="419" t="s">
        <v>6725</v>
      </c>
      <c r="B36" s="421" t="s">
        <v>6726</v>
      </c>
      <c r="C36" s="421" t="s">
        <v>6727</v>
      </c>
      <c r="D36" s="421" t="s">
        <v>6728</v>
      </c>
      <c r="E36" s="440">
        <v>6295</v>
      </c>
      <c r="F36" s="422" t="s">
        <v>2929</v>
      </c>
      <c r="G36" s="720" t="s">
        <v>6729</v>
      </c>
      <c r="H36" s="725"/>
    </row>
    <row r="37" spans="1:8" x14ac:dyDescent="0.2">
      <c r="A37" s="419" t="s">
        <v>6685</v>
      </c>
      <c r="B37" s="421" t="s">
        <v>6730</v>
      </c>
      <c r="C37" s="421" t="s">
        <v>6731</v>
      </c>
      <c r="D37" s="421" t="s">
        <v>6732</v>
      </c>
      <c r="E37" s="420">
        <v>6615</v>
      </c>
      <c r="F37" s="422" t="s">
        <v>2929</v>
      </c>
      <c r="G37" s="720" t="s">
        <v>6733</v>
      </c>
      <c r="H37" s="721"/>
    </row>
    <row r="38" spans="1:8" ht="13.5" thickBot="1" x14ac:dyDescent="0.25">
      <c r="A38" s="308" t="s">
        <v>6689</v>
      </c>
      <c r="B38" s="746" t="s">
        <v>3768</v>
      </c>
      <c r="C38" s="747"/>
      <c r="D38" s="747"/>
      <c r="E38" s="747"/>
      <c r="F38" s="748"/>
      <c r="G38" s="716" t="s">
        <v>3640</v>
      </c>
      <c r="H38" s="717"/>
    </row>
    <row r="40" spans="1:8" ht="12.75" customHeight="1" x14ac:dyDescent="0.2">
      <c r="A40" s="43" t="s">
        <v>1822</v>
      </c>
      <c r="B40" s="2"/>
    </row>
  </sheetData>
  <mergeCells count="43">
    <mergeCell ref="B38:F38"/>
    <mergeCell ref="G29:H29"/>
    <mergeCell ref="G30:H30"/>
    <mergeCell ref="G31:H31"/>
    <mergeCell ref="G32:H32"/>
    <mergeCell ref="G33:H33"/>
    <mergeCell ref="G34:H34"/>
    <mergeCell ref="G37:H37"/>
    <mergeCell ref="G38:H38"/>
    <mergeCell ref="G35:H35"/>
    <mergeCell ref="G36:H36"/>
    <mergeCell ref="D4:E4"/>
    <mergeCell ref="E19:F19"/>
    <mergeCell ref="B20:H20"/>
    <mergeCell ref="B22:H22"/>
    <mergeCell ref="A24:B24"/>
    <mergeCell ref="G6:H6"/>
    <mergeCell ref="G7:H9"/>
    <mergeCell ref="B9:D9"/>
    <mergeCell ref="A11:H11"/>
    <mergeCell ref="A12:B12"/>
    <mergeCell ref="C12:D12"/>
    <mergeCell ref="E12:F12"/>
    <mergeCell ref="G4:H5"/>
    <mergeCell ref="G28:H28"/>
    <mergeCell ref="D24:F24"/>
    <mergeCell ref="G24:H24"/>
    <mergeCell ref="A13:B13"/>
    <mergeCell ref="C13:D13"/>
    <mergeCell ref="E13:F13"/>
    <mergeCell ref="A14:H14"/>
    <mergeCell ref="B18:C18"/>
    <mergeCell ref="E18:H18"/>
    <mergeCell ref="A25:B25"/>
    <mergeCell ref="D25:F25"/>
    <mergeCell ref="G25:H25"/>
    <mergeCell ref="G26:H26"/>
    <mergeCell ref="G27:H27"/>
    <mergeCell ref="A1:B1"/>
    <mergeCell ref="C1:H1"/>
    <mergeCell ref="A2:B2"/>
    <mergeCell ref="C2:H2"/>
    <mergeCell ref="C3:H3"/>
  </mergeCells>
  <hyperlinks>
    <hyperlink ref="A2:B2" location="Overview!A1" tooltip="Go to Trail Network Overview sheet" display="Trail Network Overview" xr:uid="{00000000-0004-0000-1000-000000000000}"/>
    <hyperlink ref="D4" location="CastlePinesP!A1" display="Castle Pines Power Line Trail" xr:uid="{00000000-0004-0000-1000-000001000000}"/>
    <hyperlink ref="D5" location="CheeseRanch!A1" display="Cheese Ranch Trail" xr:uid="{00000000-0004-0000-1000-000002000000}"/>
    <hyperlink ref="D6" location="DouglasEW!A1" display="Douglas EW Trail" xr:uid="{00000000-0004-0000-1000-000003000000}"/>
    <hyperlink ref="D7" location="MarcyGBD!A1" display="Marcy Gulch Big Dry Cr Trail" xr:uid="{00000000-0004-0000-1000-000004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4926" divId="CO_DS_4926" sourceType="sheet" destinationFile="C:\GPS\Bicycle\CO_DS\CO_DS_DPP.htm" title="CO_DS DPP Trail Description"/>
  </webPublishItem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pageSetUpPr fitToPage="1"/>
  </sheetPr>
  <dimension ref="A1:H43"/>
  <sheetViews>
    <sheetView topLeftCell="A13" zoomScaleNormal="100" workbookViewId="0">
      <selection activeCell="G21" sqref="G21"/>
    </sheetView>
  </sheetViews>
  <sheetFormatPr defaultRowHeight="12.75" x14ac:dyDescent="0.2"/>
  <cols>
    <col min="1" max="1" width="11" customWidth="1"/>
    <col min="2" max="2" width="9.140625" bestFit="1" customWidth="1"/>
    <col min="3" max="3" width="12.28515625" bestFit="1" customWidth="1"/>
    <col min="4" max="4" width="19.42578125" customWidth="1"/>
    <col min="5" max="6" width="14.85546875" bestFit="1" customWidth="1"/>
    <col min="7" max="7" width="8.140625" bestFit="1" customWidth="1"/>
    <col min="8" max="8" width="37.5703125" customWidth="1"/>
  </cols>
  <sheetData>
    <row r="1" spans="1:8" ht="21.75" customHeight="1" x14ac:dyDescent="0.2">
      <c r="A1" s="588" t="s">
        <v>761</v>
      </c>
      <c r="B1" s="589"/>
      <c r="C1" s="590" t="s">
        <v>1051</v>
      </c>
      <c r="D1" s="591"/>
      <c r="E1" s="591"/>
      <c r="F1" s="591"/>
      <c r="G1" s="591"/>
      <c r="H1" s="591"/>
    </row>
    <row r="2" spans="1:8" ht="29.25" customHeight="1" x14ac:dyDescent="0.2">
      <c r="A2" s="597" t="s">
        <v>265</v>
      </c>
      <c r="B2" s="597"/>
      <c r="C2" s="648" t="s">
        <v>1052</v>
      </c>
      <c r="D2" s="707"/>
      <c r="E2" s="707"/>
      <c r="F2" s="707"/>
      <c r="G2" s="707"/>
      <c r="H2" s="707"/>
    </row>
    <row r="3" spans="1:8" x14ac:dyDescent="0.2">
      <c r="A3" s="2"/>
      <c r="B3" s="2"/>
      <c r="C3" s="648" t="s">
        <v>1053</v>
      </c>
      <c r="D3" s="648"/>
      <c r="E3" s="648"/>
      <c r="F3" s="648"/>
      <c r="G3" s="648"/>
      <c r="H3" s="648"/>
    </row>
    <row r="4" spans="1:8" x14ac:dyDescent="0.2">
      <c r="A4" s="2"/>
      <c r="B4" s="2"/>
      <c r="C4" s="592"/>
      <c r="D4" s="592"/>
      <c r="E4" s="592"/>
      <c r="F4" s="592"/>
      <c r="G4" s="592"/>
      <c r="H4" s="592"/>
    </row>
    <row r="5" spans="1:8" ht="12.75" customHeight="1" x14ac:dyDescent="0.2">
      <c r="A5" s="80" t="s">
        <v>3258</v>
      </c>
      <c r="B5" s="53" t="s">
        <v>3941</v>
      </c>
      <c r="C5" s="29" t="s">
        <v>5374</v>
      </c>
      <c r="D5" s="2" t="s">
        <v>5598</v>
      </c>
      <c r="E5" s="26"/>
      <c r="F5" s="29" t="s">
        <v>2789</v>
      </c>
      <c r="G5" s="598" t="s">
        <v>3846</v>
      </c>
      <c r="H5" s="598"/>
    </row>
    <row r="6" spans="1:8" ht="15.75" customHeight="1" x14ac:dyDescent="0.2">
      <c r="C6" s="34"/>
      <c r="E6" s="26"/>
      <c r="F6" s="34"/>
      <c r="G6" s="598"/>
      <c r="H6" s="598"/>
    </row>
    <row r="7" spans="1:8" x14ac:dyDescent="0.2">
      <c r="A7" s="136" t="s">
        <v>865</v>
      </c>
      <c r="B7" s="53">
        <f>COUNT(E27:E43)</f>
        <v>16</v>
      </c>
      <c r="C7" s="34"/>
      <c r="D7" s="2"/>
      <c r="E7" s="26"/>
      <c r="F7" s="34"/>
      <c r="G7" s="706"/>
      <c r="H7" s="706"/>
    </row>
    <row r="8" spans="1:8" x14ac:dyDescent="0.2">
      <c r="C8" s="34"/>
      <c r="D8" s="2"/>
      <c r="E8" s="104" t="s">
        <v>3939</v>
      </c>
      <c r="F8" s="104" t="s">
        <v>2099</v>
      </c>
      <c r="G8" s="593"/>
      <c r="H8" s="593"/>
    </row>
    <row r="9" spans="1:8" x14ac:dyDescent="0.2">
      <c r="A9" s="80" t="s">
        <v>1497</v>
      </c>
      <c r="B9" s="706" t="s">
        <v>1050</v>
      </c>
      <c r="C9" s="706"/>
      <c r="D9" s="706"/>
      <c r="E9" s="134">
        <v>39745</v>
      </c>
      <c r="F9" s="130" t="s">
        <v>2098</v>
      </c>
      <c r="G9" s="593"/>
      <c r="H9" s="593"/>
    </row>
    <row r="10" spans="1:8" ht="13.5" thickBot="1" x14ac:dyDescent="0.25">
      <c r="C10" s="10"/>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8.5</v>
      </c>
      <c r="D13" s="669"/>
      <c r="E13" s="602">
        <v>5.8</v>
      </c>
      <c r="F13" s="602"/>
      <c r="G13" s="78"/>
      <c r="H13" s="3">
        <v>11.5</v>
      </c>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5887</v>
      </c>
      <c r="B16" s="23">
        <f>E39</f>
        <v>7059</v>
      </c>
      <c r="C16" s="24">
        <v>5882</v>
      </c>
      <c r="D16" s="24">
        <v>7436</v>
      </c>
      <c r="E16" s="24">
        <f>B16 - A16</f>
        <v>1172</v>
      </c>
      <c r="F16" s="24">
        <v>2090</v>
      </c>
      <c r="G16" s="24"/>
      <c r="H16" s="103">
        <v>10</v>
      </c>
    </row>
    <row r="17" spans="1:8" s="8" customFormat="1" x14ac:dyDescent="0.2">
      <c r="A17" s="20"/>
      <c r="B17" s="20"/>
      <c r="C17" s="17"/>
      <c r="D17" s="18"/>
      <c r="E17" s="18"/>
      <c r="F17" s="18"/>
      <c r="G17" s="18"/>
      <c r="H17" s="18"/>
    </row>
    <row r="18" spans="1:8" s="8" customFormat="1" ht="12.75" customHeight="1" x14ac:dyDescent="0.2">
      <c r="A18" s="40" t="s">
        <v>4739</v>
      </c>
      <c r="B18" s="580" t="s">
        <v>2032</v>
      </c>
      <c r="C18" s="580"/>
      <c r="D18" s="84" t="s">
        <v>4740</v>
      </c>
      <c r="E18" s="582" t="s">
        <v>2544</v>
      </c>
      <c r="F18" s="582"/>
      <c r="G18" s="582"/>
      <c r="H18" s="582"/>
    </row>
    <row r="19" spans="1:8" s="8" customFormat="1" x14ac:dyDescent="0.2">
      <c r="A19" s="20"/>
      <c r="B19" s="20"/>
      <c r="C19" s="17"/>
      <c r="D19" s="180" t="s">
        <v>4500</v>
      </c>
      <c r="E19" s="582" t="s">
        <v>2545</v>
      </c>
      <c r="F19" s="582"/>
      <c r="G19" s="180" t="s">
        <v>5889</v>
      </c>
      <c r="H19" s="179">
        <v>113</v>
      </c>
    </row>
    <row r="20" spans="1:8" s="8" customFormat="1" ht="12.75" customHeight="1" x14ac:dyDescent="0.2">
      <c r="A20" s="40" t="s">
        <v>4738</v>
      </c>
      <c r="B20" s="579" t="s">
        <v>763</v>
      </c>
      <c r="C20" s="579"/>
      <c r="D20" s="579"/>
      <c r="E20" s="579"/>
      <c r="F20" s="579"/>
      <c r="G20" s="579"/>
      <c r="H20" s="579"/>
    </row>
    <row r="21" spans="1:8" s="8" customFormat="1" x14ac:dyDescent="0.2">
      <c r="A21" s="20"/>
      <c r="B21" s="20"/>
      <c r="C21" s="17"/>
      <c r="D21" s="18"/>
      <c r="E21" s="18"/>
      <c r="F21" s="18"/>
      <c r="G21" s="18"/>
      <c r="H21" s="18"/>
    </row>
    <row r="22" spans="1:8" s="8" customFormat="1" x14ac:dyDescent="0.2">
      <c r="A22" s="40" t="s">
        <v>4544</v>
      </c>
      <c r="B22" s="711" t="s">
        <v>1505</v>
      </c>
      <c r="C22" s="711"/>
      <c r="D22" s="711"/>
      <c r="E22" s="711"/>
      <c r="F22" s="711"/>
      <c r="G22" s="711"/>
      <c r="H22" s="711"/>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3.5" thickBot="1" x14ac:dyDescent="0.25">
      <c r="A25" s="640" t="s">
        <v>3129</v>
      </c>
      <c r="B25" s="640"/>
      <c r="C25" s="92" t="s">
        <v>3128</v>
      </c>
      <c r="D25" s="578" t="s">
        <v>5670</v>
      </c>
      <c r="E25" s="598"/>
      <c r="F25" s="598"/>
      <c r="G25" s="636" t="s">
        <v>5669</v>
      </c>
      <c r="H25" s="636"/>
    </row>
    <row r="26" spans="1:8" s="3" customFormat="1" ht="13.5" thickBot="1" x14ac:dyDescent="0.25">
      <c r="A26" s="4" t="s">
        <v>1596</v>
      </c>
      <c r="B26" s="4" t="s">
        <v>1601</v>
      </c>
      <c r="C26" s="5" t="s">
        <v>1602</v>
      </c>
      <c r="D26" s="4" t="s">
        <v>2790</v>
      </c>
      <c r="E26" s="4" t="s">
        <v>1594</v>
      </c>
      <c r="F26" s="4" t="s">
        <v>1600</v>
      </c>
      <c r="G26" s="608" t="s">
        <v>2790</v>
      </c>
      <c r="H26" s="609"/>
    </row>
    <row r="27" spans="1:8" ht="25.5" customHeight="1" x14ac:dyDescent="0.2">
      <c r="A27" s="304" t="s">
        <v>3942</v>
      </c>
      <c r="B27" s="291" t="s">
        <v>5671</v>
      </c>
      <c r="C27" s="305" t="s">
        <v>2326</v>
      </c>
      <c r="D27" s="200" t="s">
        <v>5672</v>
      </c>
      <c r="E27" s="306">
        <v>5887</v>
      </c>
      <c r="F27" s="200" t="s">
        <v>2343</v>
      </c>
      <c r="G27" s="603" t="s">
        <v>2562</v>
      </c>
      <c r="H27" s="604"/>
    </row>
    <row r="28" spans="1:8" x14ac:dyDescent="0.2">
      <c r="A28" s="296" t="s">
        <v>3943</v>
      </c>
      <c r="B28" s="295" t="s">
        <v>2563</v>
      </c>
      <c r="C28" s="297" t="s">
        <v>2564</v>
      </c>
      <c r="D28" s="207" t="s">
        <v>2565</v>
      </c>
      <c r="E28" s="298">
        <v>5905</v>
      </c>
      <c r="F28" s="207" t="s">
        <v>2343</v>
      </c>
      <c r="G28" s="612" t="s">
        <v>5195</v>
      </c>
      <c r="H28" s="613"/>
    </row>
    <row r="29" spans="1:8" ht="25.5" customHeight="1" x14ac:dyDescent="0.2">
      <c r="A29" s="296" t="s">
        <v>3944</v>
      </c>
      <c r="B29" s="295" t="s">
        <v>5196</v>
      </c>
      <c r="C29" s="297" t="s">
        <v>5197</v>
      </c>
      <c r="D29" s="207" t="s">
        <v>754</v>
      </c>
      <c r="E29" s="298">
        <v>6089</v>
      </c>
      <c r="F29" s="207" t="s">
        <v>1595</v>
      </c>
      <c r="G29" s="612" t="s">
        <v>5198</v>
      </c>
      <c r="H29" s="613"/>
    </row>
    <row r="30" spans="1:8" ht="26.25" customHeight="1" x14ac:dyDescent="0.2">
      <c r="A30" s="296" t="s">
        <v>3945</v>
      </c>
      <c r="B30" s="207" t="s">
        <v>5199</v>
      </c>
      <c r="C30" s="297" t="s">
        <v>5200</v>
      </c>
      <c r="D30" s="207" t="s">
        <v>5201</v>
      </c>
      <c r="E30" s="298">
        <v>6453</v>
      </c>
      <c r="F30" s="207" t="s">
        <v>729</v>
      </c>
      <c r="G30" s="612" t="s">
        <v>2596</v>
      </c>
      <c r="H30" s="613"/>
    </row>
    <row r="31" spans="1:8" x14ac:dyDescent="0.2">
      <c r="A31" s="296" t="s">
        <v>3946</v>
      </c>
      <c r="B31" s="207" t="s">
        <v>5202</v>
      </c>
      <c r="C31" s="297" t="s">
        <v>5203</v>
      </c>
      <c r="D31" s="207" t="s">
        <v>5204</v>
      </c>
      <c r="E31" s="298">
        <v>6849</v>
      </c>
      <c r="F31" s="207" t="s">
        <v>2343</v>
      </c>
      <c r="G31" s="718" t="s">
        <v>2591</v>
      </c>
      <c r="H31" s="719"/>
    </row>
    <row r="32" spans="1:8" ht="25.5" customHeight="1" x14ac:dyDescent="0.2">
      <c r="A32" s="296" t="s">
        <v>3947</v>
      </c>
      <c r="B32" s="207" t="s">
        <v>5205</v>
      </c>
      <c r="C32" s="297" t="s">
        <v>5206</v>
      </c>
      <c r="D32" s="207" t="s">
        <v>5207</v>
      </c>
      <c r="E32" s="298">
        <v>6759</v>
      </c>
      <c r="F32" s="207" t="s">
        <v>729</v>
      </c>
      <c r="G32" s="612" t="s">
        <v>2597</v>
      </c>
      <c r="H32" s="613"/>
    </row>
    <row r="33" spans="1:8" ht="12.75" customHeight="1" x14ac:dyDescent="0.2">
      <c r="A33" s="296" t="s">
        <v>3948</v>
      </c>
      <c r="B33" s="207" t="s">
        <v>5208</v>
      </c>
      <c r="C33" s="297" t="s">
        <v>5209</v>
      </c>
      <c r="D33" s="207" t="s">
        <v>5210</v>
      </c>
      <c r="E33" s="298">
        <v>7087</v>
      </c>
      <c r="F33" s="207" t="s">
        <v>1596</v>
      </c>
      <c r="G33" s="612" t="s">
        <v>5211</v>
      </c>
      <c r="H33" s="613"/>
    </row>
    <row r="34" spans="1:8" ht="12.75" customHeight="1" x14ac:dyDescent="0.2">
      <c r="A34" s="296" t="s">
        <v>3949</v>
      </c>
      <c r="B34" s="207" t="s">
        <v>5216</v>
      </c>
      <c r="C34" s="297" t="s">
        <v>5212</v>
      </c>
      <c r="D34" s="207" t="s">
        <v>5213</v>
      </c>
      <c r="E34" s="298">
        <v>7139</v>
      </c>
      <c r="F34" s="207" t="s">
        <v>2343</v>
      </c>
      <c r="G34" s="612" t="s">
        <v>5214</v>
      </c>
      <c r="H34" s="613"/>
    </row>
    <row r="35" spans="1:8" ht="12.75" customHeight="1" x14ac:dyDescent="0.2">
      <c r="A35" s="296" t="s">
        <v>3951</v>
      </c>
      <c r="B35" s="207" t="s">
        <v>5215</v>
      </c>
      <c r="C35" s="297" t="s">
        <v>1566</v>
      </c>
      <c r="D35" s="207" t="s">
        <v>5940</v>
      </c>
      <c r="E35" s="298">
        <v>7239</v>
      </c>
      <c r="F35" s="207" t="s">
        <v>2792</v>
      </c>
      <c r="G35" s="612" t="s">
        <v>1567</v>
      </c>
      <c r="H35" s="613"/>
    </row>
    <row r="36" spans="1:8" ht="12.75" customHeight="1" x14ac:dyDescent="0.2">
      <c r="A36" s="296" t="s">
        <v>5668</v>
      </c>
      <c r="B36" s="207" t="s">
        <v>1568</v>
      </c>
      <c r="C36" s="297" t="s">
        <v>1569</v>
      </c>
      <c r="D36" s="207" t="s">
        <v>1570</v>
      </c>
      <c r="E36" s="298">
        <v>7137</v>
      </c>
      <c r="F36" s="207" t="s">
        <v>729</v>
      </c>
      <c r="G36" s="612" t="s">
        <v>1571</v>
      </c>
      <c r="H36" s="613"/>
    </row>
    <row r="37" spans="1:8" ht="39" customHeight="1" x14ac:dyDescent="0.2">
      <c r="A37" s="296" t="s">
        <v>3952</v>
      </c>
      <c r="B37" s="207" t="s">
        <v>1572</v>
      </c>
      <c r="C37" s="297" t="s">
        <v>1573</v>
      </c>
      <c r="D37" s="207" t="s">
        <v>1574</v>
      </c>
      <c r="E37" s="298">
        <v>6839</v>
      </c>
      <c r="F37" s="207" t="s">
        <v>2343</v>
      </c>
      <c r="G37" s="612" t="s">
        <v>1575</v>
      </c>
      <c r="H37" s="613"/>
    </row>
    <row r="38" spans="1:8" ht="12.75" customHeight="1" x14ac:dyDescent="0.2">
      <c r="A38" s="296" t="s">
        <v>3953</v>
      </c>
      <c r="B38" s="207" t="s">
        <v>1576</v>
      </c>
      <c r="C38" s="297" t="s">
        <v>1577</v>
      </c>
      <c r="D38" s="207" t="s">
        <v>1578</v>
      </c>
      <c r="E38" s="298">
        <v>7056</v>
      </c>
      <c r="F38" s="207" t="s">
        <v>1596</v>
      </c>
      <c r="G38" s="612" t="s">
        <v>2587</v>
      </c>
      <c r="H38" s="613"/>
    </row>
    <row r="39" spans="1:8" ht="12.75" customHeight="1" x14ac:dyDescent="0.2">
      <c r="A39" s="296" t="s">
        <v>3950</v>
      </c>
      <c r="B39" s="207" t="s">
        <v>2588</v>
      </c>
      <c r="C39" s="297" t="s">
        <v>2589</v>
      </c>
      <c r="D39" s="207" t="s">
        <v>2590</v>
      </c>
      <c r="E39" s="298">
        <v>7059</v>
      </c>
      <c r="F39" s="207" t="s">
        <v>2343</v>
      </c>
      <c r="G39" s="612" t="s">
        <v>2592</v>
      </c>
      <c r="H39" s="613"/>
    </row>
    <row r="40" spans="1:8" ht="25.5" customHeight="1" x14ac:dyDescent="0.2">
      <c r="A40" s="296" t="s">
        <v>3954</v>
      </c>
      <c r="B40" s="207" t="s">
        <v>4071</v>
      </c>
      <c r="C40" s="297" t="s">
        <v>2593</v>
      </c>
      <c r="D40" s="207" t="s">
        <v>2594</v>
      </c>
      <c r="E40" s="298">
        <v>7095</v>
      </c>
      <c r="F40" s="207" t="s">
        <v>729</v>
      </c>
      <c r="G40" s="612" t="s">
        <v>2595</v>
      </c>
      <c r="H40" s="613"/>
    </row>
    <row r="41" spans="1:8" ht="12.75" customHeight="1" x14ac:dyDescent="0.2">
      <c r="A41" s="296" t="s">
        <v>3955</v>
      </c>
      <c r="B41" s="207" t="s">
        <v>2598</v>
      </c>
      <c r="C41" s="297" t="s">
        <v>2599</v>
      </c>
      <c r="D41" s="207" t="s">
        <v>2600</v>
      </c>
      <c r="E41" s="298">
        <v>7354</v>
      </c>
      <c r="F41" s="207" t="s">
        <v>1596</v>
      </c>
      <c r="G41" s="612" t="s">
        <v>3204</v>
      </c>
      <c r="H41" s="613"/>
    </row>
    <row r="42" spans="1:8" ht="12.75" customHeight="1" x14ac:dyDescent="0.2">
      <c r="A42" s="296" t="s">
        <v>3956</v>
      </c>
      <c r="B42" s="207" t="s">
        <v>3205</v>
      </c>
      <c r="C42" s="297" t="s">
        <v>3206</v>
      </c>
      <c r="D42" s="207" t="s">
        <v>1048</v>
      </c>
      <c r="E42" s="298">
        <v>7340</v>
      </c>
      <c r="F42" s="207" t="s">
        <v>1596</v>
      </c>
      <c r="G42" s="612" t="s">
        <v>1049</v>
      </c>
      <c r="H42" s="613"/>
    </row>
    <row r="43" spans="1:8" ht="13.5" thickBot="1" x14ac:dyDescent="0.25">
      <c r="A43" s="308" t="s">
        <v>3950</v>
      </c>
      <c r="B43" s="610" t="s">
        <v>3768</v>
      </c>
      <c r="C43" s="610"/>
      <c r="D43" s="610"/>
      <c r="E43" s="610"/>
      <c r="F43" s="610"/>
      <c r="G43" s="716" t="s">
        <v>5667</v>
      </c>
      <c r="H43" s="717"/>
    </row>
  </sheetData>
  <mergeCells count="48">
    <mergeCell ref="E12:F12"/>
    <mergeCell ref="A13:B13"/>
    <mergeCell ref="C13:D13"/>
    <mergeCell ref="G7:H7"/>
    <mergeCell ref="G39:H39"/>
    <mergeCell ref="G34:H34"/>
    <mergeCell ref="G30:H30"/>
    <mergeCell ref="E13:F13"/>
    <mergeCell ref="G37:H37"/>
    <mergeCell ref="A14:H14"/>
    <mergeCell ref="G38:H38"/>
    <mergeCell ref="G24:H24"/>
    <mergeCell ref="G25:H25"/>
    <mergeCell ref="G28:H28"/>
    <mergeCell ref="A25:B25"/>
    <mergeCell ref="D25:F25"/>
    <mergeCell ref="G41:H41"/>
    <mergeCell ref="B43:F43"/>
    <mergeCell ref="G26:H26"/>
    <mergeCell ref="G27:H27"/>
    <mergeCell ref="B22:H22"/>
    <mergeCell ref="G43:H43"/>
    <mergeCell ref="G29:H29"/>
    <mergeCell ref="G40:H40"/>
    <mergeCell ref="G31:H31"/>
    <mergeCell ref="G42:H42"/>
    <mergeCell ref="G35:H35"/>
    <mergeCell ref="D24:F24"/>
    <mergeCell ref="A24:B24"/>
    <mergeCell ref="G33:H33"/>
    <mergeCell ref="G32:H32"/>
    <mergeCell ref="G36:H36"/>
    <mergeCell ref="B9:D9"/>
    <mergeCell ref="E18:H18"/>
    <mergeCell ref="B20:H20"/>
    <mergeCell ref="A1:B1"/>
    <mergeCell ref="C1:H1"/>
    <mergeCell ref="C2:H2"/>
    <mergeCell ref="A11:H11"/>
    <mergeCell ref="A2:B2"/>
    <mergeCell ref="G5:H6"/>
    <mergeCell ref="B18:C18"/>
    <mergeCell ref="E19:F19"/>
    <mergeCell ref="C3:H3"/>
    <mergeCell ref="G8:H9"/>
    <mergeCell ref="C4:H4"/>
    <mergeCell ref="A12:B12"/>
    <mergeCell ref="C12:D12"/>
  </mergeCells>
  <phoneticPr fontId="0" type="noConversion"/>
  <hyperlinks>
    <hyperlink ref="A2:B2" location="Overview!A1" tooltip="Go to Trail Network Overview sheet" display="Trail Network Overview" xr:uid="{00000000-0004-0000-1100-000000000000}"/>
    <hyperlink ref="B9:C9" r:id="rId1" display="Matthews/Winters Park Website" xr:uid="{00000000-0004-0000-1100-000001000000}"/>
    <hyperlink ref="B9:D9" r:id="rId2" display="Deer Cr Canyon Park" xr:uid="{00000000-0004-0000-1100-000002000000}"/>
    <hyperlink ref="D5" location="GrazingElk!A1" display="Grazing Elk Trail" xr:uid="{00000000-0004-0000-1100-000003000000}"/>
  </hyperlinks>
  <pageMargins left="1" right="0.75" top="0.75" bottom="0.75" header="0.5" footer="0.5"/>
  <pageSetup scale="67"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16824" divId="DR_South_16824" sourceType="sheet" destinationFile="C:\GPS\Bicycle\CO_DS\CO_DS_DCC.htm" title="GeoBiking CO_DS DCC Trail Description"/>
  </webPublishItem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pageSetUpPr fitToPage="1"/>
  </sheetPr>
  <dimension ref="A1:H68"/>
  <sheetViews>
    <sheetView zoomScaleNormal="100" workbookViewId="0">
      <selection activeCell="B10" sqref="B10:H10"/>
    </sheetView>
  </sheetViews>
  <sheetFormatPr defaultRowHeight="12.75" x14ac:dyDescent="0.2"/>
  <cols>
    <col min="1" max="1" width="12.7109375" customWidth="1"/>
    <col min="2" max="2" width="9.140625" bestFit="1" customWidth="1"/>
    <col min="3" max="3" width="12.28515625" bestFit="1" customWidth="1"/>
    <col min="4" max="4" width="19.42578125" bestFit="1" customWidth="1"/>
    <col min="5" max="5" width="13" bestFit="1" customWidth="1"/>
    <col min="6" max="6" width="15.28515625" bestFit="1" customWidth="1"/>
    <col min="7" max="7" width="8.140625" bestFit="1" customWidth="1"/>
    <col min="8" max="8" width="34.5703125" customWidth="1"/>
  </cols>
  <sheetData>
    <row r="1" spans="1:8" ht="23.25" customHeight="1" x14ac:dyDescent="0.2">
      <c r="A1" s="588" t="s">
        <v>4271</v>
      </c>
      <c r="B1" s="589"/>
      <c r="C1" s="592" t="s">
        <v>951</v>
      </c>
      <c r="D1" s="591"/>
      <c r="E1" s="591"/>
      <c r="F1" s="591"/>
      <c r="G1" s="591"/>
      <c r="H1" s="591"/>
    </row>
    <row r="2" spans="1:8" ht="25.5" customHeight="1" x14ac:dyDescent="0.2">
      <c r="A2" s="597" t="s">
        <v>265</v>
      </c>
      <c r="B2" s="597"/>
      <c r="C2" s="648" t="s">
        <v>952</v>
      </c>
      <c r="D2" s="649"/>
      <c r="E2" s="649"/>
      <c r="F2" s="649"/>
      <c r="G2" s="649"/>
      <c r="H2" s="649"/>
    </row>
    <row r="3" spans="1:8" x14ac:dyDescent="0.2">
      <c r="A3" s="597"/>
      <c r="B3" s="597"/>
      <c r="C3" s="19"/>
      <c r="E3" s="26"/>
      <c r="F3" s="26"/>
      <c r="G3" s="26"/>
      <c r="H3" s="26"/>
    </row>
    <row r="4" spans="1:8" ht="12.75" customHeight="1" x14ac:dyDescent="0.2">
      <c r="A4" s="80" t="s">
        <v>3258</v>
      </c>
      <c r="B4" s="54" t="s">
        <v>4270</v>
      </c>
      <c r="C4" s="29" t="s">
        <v>5374</v>
      </c>
      <c r="D4" s="751" t="s">
        <v>6513</v>
      </c>
      <c r="E4" s="751"/>
      <c r="F4" s="29" t="s">
        <v>2789</v>
      </c>
      <c r="G4" s="753"/>
      <c r="H4" s="753"/>
    </row>
    <row r="5" spans="1:8" ht="12.75" customHeight="1" x14ac:dyDescent="0.2">
      <c r="A5" s="80"/>
      <c r="B5" s="54"/>
      <c r="C5" s="29"/>
      <c r="D5" s="751" t="s">
        <v>6746</v>
      </c>
      <c r="E5" s="751"/>
      <c r="F5" s="34"/>
      <c r="G5" s="753"/>
      <c r="H5" s="753"/>
    </row>
    <row r="6" spans="1:8" x14ac:dyDescent="0.2">
      <c r="C6" s="41"/>
      <c r="D6" s="754" t="s">
        <v>948</v>
      </c>
      <c r="E6" s="754"/>
      <c r="F6" s="45"/>
      <c r="G6" s="753"/>
      <c r="H6" s="753"/>
    </row>
    <row r="7" spans="1:8" ht="12.75" customHeight="1" x14ac:dyDescent="0.2">
      <c r="A7" s="136" t="s">
        <v>865</v>
      </c>
      <c r="B7" s="54">
        <f>COUNT(E28:E60)</f>
        <v>33</v>
      </c>
      <c r="C7" s="41"/>
      <c r="D7" s="751" t="s">
        <v>946</v>
      </c>
      <c r="E7" s="751"/>
      <c r="F7" s="142"/>
      <c r="G7" s="44"/>
      <c r="H7" s="44"/>
    </row>
    <row r="8" spans="1:8" x14ac:dyDescent="0.2">
      <c r="A8" s="64"/>
      <c r="B8" s="3"/>
      <c r="C8" s="41"/>
      <c r="D8" s="7" t="s">
        <v>5480</v>
      </c>
      <c r="E8" s="40" t="s">
        <v>3939</v>
      </c>
      <c r="F8" s="104" t="s">
        <v>2099</v>
      </c>
      <c r="G8" s="702" t="s">
        <v>6532</v>
      </c>
      <c r="H8" s="598"/>
    </row>
    <row r="9" spans="1:8" x14ac:dyDescent="0.2">
      <c r="C9" s="41"/>
      <c r="D9" s="7" t="s">
        <v>947</v>
      </c>
      <c r="E9" s="134">
        <v>40493</v>
      </c>
      <c r="F9" s="130">
        <v>41810</v>
      </c>
      <c r="G9" s="598"/>
      <c r="H9" s="598"/>
    </row>
    <row r="10" spans="1:8" x14ac:dyDescent="0.2">
      <c r="A10" s="136" t="s">
        <v>1497</v>
      </c>
      <c r="B10" s="597" t="s">
        <v>6747</v>
      </c>
      <c r="C10" s="597"/>
      <c r="D10" s="597"/>
      <c r="E10" s="597"/>
      <c r="F10" s="597"/>
      <c r="G10" s="597"/>
      <c r="H10" s="597"/>
    </row>
    <row r="11" spans="1:8" ht="13.5" thickBot="1" x14ac:dyDescent="0.25">
      <c r="C11" s="10"/>
    </row>
    <row r="12" spans="1:8" x14ac:dyDescent="0.2">
      <c r="A12" s="594" t="s">
        <v>3079</v>
      </c>
      <c r="B12" s="595"/>
      <c r="C12" s="595"/>
      <c r="D12" s="595"/>
      <c r="E12" s="595"/>
      <c r="F12" s="595"/>
      <c r="G12" s="595"/>
      <c r="H12" s="596"/>
    </row>
    <row r="13" spans="1:8" s="25" customFormat="1" ht="13.5" thickBot="1" x14ac:dyDescent="0.25">
      <c r="A13" s="570" t="s">
        <v>2780</v>
      </c>
      <c r="B13" s="571"/>
      <c r="C13" s="587" t="s">
        <v>2781</v>
      </c>
      <c r="D13" s="587"/>
      <c r="E13" s="587" t="s">
        <v>2782</v>
      </c>
      <c r="F13" s="587"/>
      <c r="G13" s="76"/>
      <c r="H13" s="102" t="s">
        <v>3057</v>
      </c>
    </row>
    <row r="14" spans="1:8" ht="13.5" thickBot="1" x14ac:dyDescent="0.25">
      <c r="A14" s="574"/>
      <c r="B14" s="574"/>
      <c r="C14" s="668">
        <v>21.2</v>
      </c>
      <c r="D14" s="669"/>
      <c r="E14" s="602">
        <v>14.8</v>
      </c>
      <c r="F14" s="602"/>
      <c r="G14" s="78"/>
    </row>
    <row r="15" spans="1:8" x14ac:dyDescent="0.2">
      <c r="A15" s="575" t="s">
        <v>4542</v>
      </c>
      <c r="B15" s="576"/>
      <c r="C15" s="576"/>
      <c r="D15" s="576"/>
      <c r="E15" s="576"/>
      <c r="F15" s="576"/>
      <c r="G15" s="576"/>
      <c r="H15" s="577"/>
    </row>
    <row r="16" spans="1:8" ht="13.5" thickBot="1" x14ac:dyDescent="0.25">
      <c r="A16" s="13" t="s">
        <v>2783</v>
      </c>
      <c r="B16" s="14" t="s">
        <v>2784</v>
      </c>
      <c r="C16" s="15" t="s">
        <v>2785</v>
      </c>
      <c r="D16" s="14" t="s">
        <v>2786</v>
      </c>
      <c r="E16" s="14" t="s">
        <v>2787</v>
      </c>
      <c r="F16" s="14" t="s">
        <v>4543</v>
      </c>
      <c r="G16" s="14" t="s">
        <v>1467</v>
      </c>
      <c r="H16" s="100" t="s">
        <v>2788</v>
      </c>
    </row>
    <row r="17" spans="1:8" s="8" customFormat="1" x14ac:dyDescent="0.2">
      <c r="A17" s="23">
        <f>E28</f>
        <v>5602</v>
      </c>
      <c r="B17" s="23">
        <f>E60</f>
        <v>6056</v>
      </c>
      <c r="C17" s="24">
        <v>5540</v>
      </c>
      <c r="D17" s="24">
        <v>6413</v>
      </c>
      <c r="E17" s="24">
        <f>B17 - A17</f>
        <v>454</v>
      </c>
      <c r="F17" s="24">
        <v>2420</v>
      </c>
      <c r="G17" s="24"/>
      <c r="H17" s="103">
        <v>4</v>
      </c>
    </row>
    <row r="18" spans="1:8" s="8" customFormat="1" x14ac:dyDescent="0.2">
      <c r="A18" s="20"/>
      <c r="B18" s="20"/>
      <c r="C18" s="17"/>
      <c r="D18" s="18"/>
      <c r="E18" s="18"/>
      <c r="F18" s="18"/>
      <c r="G18" s="18"/>
      <c r="H18" s="18"/>
    </row>
    <row r="19" spans="1:8" s="8" customFormat="1" ht="12.75" customHeight="1" x14ac:dyDescent="0.2">
      <c r="A19" s="40" t="s">
        <v>4739</v>
      </c>
      <c r="B19" s="580" t="s">
        <v>4662</v>
      </c>
      <c r="C19" s="580"/>
      <c r="D19" s="84" t="s">
        <v>4740</v>
      </c>
      <c r="E19" s="582" t="s">
        <v>4661</v>
      </c>
      <c r="F19" s="582"/>
      <c r="G19" s="582"/>
      <c r="H19" s="582"/>
    </row>
    <row r="20" spans="1:8" s="8" customFormat="1" x14ac:dyDescent="0.2">
      <c r="A20" s="20"/>
      <c r="B20" s="20"/>
      <c r="C20" s="17"/>
      <c r="D20" s="180" t="s">
        <v>4500</v>
      </c>
      <c r="E20" s="582" t="s">
        <v>1128</v>
      </c>
      <c r="F20" s="582"/>
      <c r="G20" s="180" t="s">
        <v>5889</v>
      </c>
      <c r="H20" s="468">
        <v>196</v>
      </c>
    </row>
    <row r="21" spans="1:8" s="8" customFormat="1" ht="12.75" customHeight="1" x14ac:dyDescent="0.2">
      <c r="A21" s="40" t="s">
        <v>4738</v>
      </c>
      <c r="B21" s="579" t="s">
        <v>941</v>
      </c>
      <c r="C21" s="579"/>
      <c r="D21" s="579"/>
      <c r="E21" s="579"/>
      <c r="F21" s="579"/>
      <c r="G21" s="579"/>
      <c r="H21" s="579"/>
    </row>
    <row r="22" spans="1:8" s="8" customFormat="1" x14ac:dyDescent="0.2">
      <c r="A22" s="20"/>
      <c r="B22" s="20"/>
      <c r="C22" s="17"/>
      <c r="D22" s="18"/>
      <c r="E22" s="18"/>
      <c r="F22" s="18"/>
      <c r="G22" s="18"/>
      <c r="H22" s="18"/>
    </row>
    <row r="23" spans="1:8" s="8" customFormat="1" x14ac:dyDescent="0.2">
      <c r="A23" s="40" t="s">
        <v>4544</v>
      </c>
      <c r="B23" s="711" t="s">
        <v>4640</v>
      </c>
      <c r="C23" s="711"/>
      <c r="D23" s="711"/>
      <c r="E23" s="711"/>
      <c r="F23" s="711"/>
      <c r="G23" s="711"/>
      <c r="H23" s="711"/>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27.75" customHeight="1" thickBot="1" x14ac:dyDescent="0.25">
      <c r="A26" s="752" t="s">
        <v>4541</v>
      </c>
      <c r="B26" s="752"/>
      <c r="C26" s="186" t="s">
        <v>954</v>
      </c>
      <c r="D26" s="578" t="s">
        <v>955</v>
      </c>
      <c r="E26" s="598"/>
      <c r="F26" s="598"/>
      <c r="G26" s="636" t="s">
        <v>6531</v>
      </c>
      <c r="H26" s="636"/>
    </row>
    <row r="27" spans="1:8" s="3" customFormat="1" ht="13.5" thickBot="1" x14ac:dyDescent="0.25">
      <c r="A27" s="4" t="s">
        <v>1596</v>
      </c>
      <c r="B27" s="4" t="s">
        <v>1601</v>
      </c>
      <c r="C27" s="5" t="s">
        <v>1602</v>
      </c>
      <c r="D27" s="4" t="s">
        <v>2790</v>
      </c>
      <c r="E27" s="4" t="s">
        <v>1594</v>
      </c>
      <c r="F27" s="4" t="s">
        <v>1600</v>
      </c>
      <c r="G27" s="608" t="s">
        <v>3050</v>
      </c>
      <c r="H27" s="609"/>
    </row>
    <row r="28" spans="1:8" x14ac:dyDescent="0.2">
      <c r="A28" s="240" t="s">
        <v>5036</v>
      </c>
      <c r="B28" s="242" t="s">
        <v>5037</v>
      </c>
      <c r="C28" s="242" t="s">
        <v>5038</v>
      </c>
      <c r="D28" s="242" t="s">
        <v>5039</v>
      </c>
      <c r="E28" s="243">
        <v>5602</v>
      </c>
      <c r="F28" s="241" t="s">
        <v>2343</v>
      </c>
      <c r="G28" s="603" t="s">
        <v>5040</v>
      </c>
      <c r="H28" s="604"/>
    </row>
    <row r="29" spans="1:8" x14ac:dyDescent="0.2">
      <c r="A29" s="244" t="s">
        <v>5044</v>
      </c>
      <c r="B29" s="245" t="s">
        <v>5046</v>
      </c>
      <c r="C29" s="246" t="s">
        <v>5047</v>
      </c>
      <c r="D29" s="245" t="s">
        <v>5045</v>
      </c>
      <c r="E29" s="220">
        <v>5583</v>
      </c>
      <c r="F29" s="245" t="s">
        <v>1595</v>
      </c>
      <c r="G29" s="612" t="s">
        <v>5048</v>
      </c>
      <c r="H29" s="613"/>
    </row>
    <row r="30" spans="1:8" x14ac:dyDescent="0.2">
      <c r="A30" s="313" t="s">
        <v>5041</v>
      </c>
      <c r="B30" s="246" t="s">
        <v>689</v>
      </c>
      <c r="C30" s="246" t="s">
        <v>5049</v>
      </c>
      <c r="D30" s="246" t="s">
        <v>5043</v>
      </c>
      <c r="E30" s="220">
        <v>5555</v>
      </c>
      <c r="F30" s="245" t="s">
        <v>1596</v>
      </c>
      <c r="G30" s="612" t="s">
        <v>5050</v>
      </c>
      <c r="H30" s="613"/>
    </row>
    <row r="31" spans="1:8" x14ac:dyDescent="0.2">
      <c r="A31" s="313" t="s">
        <v>5051</v>
      </c>
      <c r="B31" s="246" t="s">
        <v>5052</v>
      </c>
      <c r="C31" s="246" t="s">
        <v>5053</v>
      </c>
      <c r="D31" s="246" t="s">
        <v>5057</v>
      </c>
      <c r="E31" s="220">
        <v>5606</v>
      </c>
      <c r="F31" s="245" t="s">
        <v>5054</v>
      </c>
      <c r="G31" s="749" t="s">
        <v>943</v>
      </c>
      <c r="H31" s="613"/>
    </row>
    <row r="32" spans="1:8" x14ac:dyDescent="0.2">
      <c r="A32" s="313" t="s">
        <v>5055</v>
      </c>
      <c r="B32" s="246" t="s">
        <v>5042</v>
      </c>
      <c r="C32" s="246" t="s">
        <v>942</v>
      </c>
      <c r="D32" s="246" t="s">
        <v>5056</v>
      </c>
      <c r="E32" s="220">
        <v>5598</v>
      </c>
      <c r="F32" s="245" t="s">
        <v>5054</v>
      </c>
      <c r="G32" s="612" t="s">
        <v>5058</v>
      </c>
      <c r="H32" s="613"/>
    </row>
    <row r="33" spans="1:8" x14ac:dyDescent="0.2">
      <c r="A33" s="244" t="s">
        <v>5059</v>
      </c>
      <c r="B33" s="246" t="s">
        <v>5060</v>
      </c>
      <c r="C33" s="246" t="s">
        <v>5061</v>
      </c>
      <c r="D33" s="246" t="s">
        <v>5062</v>
      </c>
      <c r="E33" s="220">
        <v>5668</v>
      </c>
      <c r="F33" s="245" t="s">
        <v>2918</v>
      </c>
      <c r="G33" s="612" t="s">
        <v>5063</v>
      </c>
      <c r="H33" s="613"/>
    </row>
    <row r="34" spans="1:8" x14ac:dyDescent="0.2">
      <c r="A34" s="313" t="s">
        <v>5064</v>
      </c>
      <c r="B34" s="246" t="s">
        <v>5065</v>
      </c>
      <c r="C34" s="246" t="s">
        <v>5066</v>
      </c>
      <c r="D34" s="246" t="s">
        <v>5067</v>
      </c>
      <c r="E34" s="220">
        <v>5744</v>
      </c>
      <c r="F34" s="245" t="s">
        <v>2343</v>
      </c>
      <c r="G34" s="612" t="s">
        <v>5068</v>
      </c>
      <c r="H34" s="613"/>
    </row>
    <row r="35" spans="1:8" ht="12.75" customHeight="1" x14ac:dyDescent="0.2">
      <c r="A35" s="244" t="s">
        <v>5069</v>
      </c>
      <c r="B35" s="246" t="s">
        <v>5070</v>
      </c>
      <c r="C35" s="246" t="s">
        <v>5071</v>
      </c>
      <c r="D35" s="246" t="s">
        <v>5072</v>
      </c>
      <c r="E35" s="220">
        <v>5790</v>
      </c>
      <c r="F35" s="245" t="s">
        <v>5073</v>
      </c>
      <c r="G35" s="612" t="s">
        <v>5074</v>
      </c>
      <c r="H35" s="613"/>
    </row>
    <row r="36" spans="1:8" x14ac:dyDescent="0.2">
      <c r="A36" s="244" t="s">
        <v>5075</v>
      </c>
      <c r="B36" s="246" t="s">
        <v>5076</v>
      </c>
      <c r="C36" s="246" t="s">
        <v>5077</v>
      </c>
      <c r="D36" s="246" t="s">
        <v>2445</v>
      </c>
      <c r="E36" s="220">
        <v>5860</v>
      </c>
      <c r="F36" s="245" t="s">
        <v>5054</v>
      </c>
      <c r="G36" s="612" t="s">
        <v>5078</v>
      </c>
      <c r="H36" s="613"/>
    </row>
    <row r="37" spans="1:8" x14ac:dyDescent="0.2">
      <c r="A37" s="244" t="s">
        <v>5079</v>
      </c>
      <c r="B37" s="246" t="s">
        <v>5080</v>
      </c>
      <c r="C37" s="246" t="s">
        <v>5081</v>
      </c>
      <c r="D37" s="246" t="s">
        <v>2445</v>
      </c>
      <c r="E37" s="220">
        <v>5894</v>
      </c>
      <c r="F37" s="245" t="s">
        <v>5054</v>
      </c>
      <c r="G37" s="612" t="s">
        <v>5078</v>
      </c>
      <c r="H37" s="613"/>
    </row>
    <row r="38" spans="1:8" x14ac:dyDescent="0.2">
      <c r="A38" s="244" t="s">
        <v>5084</v>
      </c>
      <c r="B38" s="246" t="s">
        <v>5082</v>
      </c>
      <c r="C38" s="246" t="s">
        <v>5083</v>
      </c>
      <c r="D38" s="246" t="s">
        <v>2445</v>
      </c>
      <c r="E38" s="220">
        <v>5964</v>
      </c>
      <c r="F38" s="245" t="s">
        <v>5054</v>
      </c>
      <c r="G38" s="612" t="s">
        <v>5078</v>
      </c>
      <c r="H38" s="613"/>
    </row>
    <row r="39" spans="1:8" x14ac:dyDescent="0.2">
      <c r="A39" s="244" t="s">
        <v>5087</v>
      </c>
      <c r="B39" s="246" t="s">
        <v>5085</v>
      </c>
      <c r="C39" s="246" t="s">
        <v>5086</v>
      </c>
      <c r="D39" s="246" t="s">
        <v>5088</v>
      </c>
      <c r="E39" s="220">
        <v>6130</v>
      </c>
      <c r="F39" s="245" t="s">
        <v>2343</v>
      </c>
      <c r="G39" s="612" t="s">
        <v>5089</v>
      </c>
      <c r="H39" s="613"/>
    </row>
    <row r="40" spans="1:8" x14ac:dyDescent="0.2">
      <c r="A40" s="313" t="s">
        <v>5090</v>
      </c>
      <c r="B40" s="246" t="s">
        <v>4379</v>
      </c>
      <c r="C40" s="246" t="s">
        <v>2214</v>
      </c>
      <c r="D40" s="246" t="s">
        <v>5091</v>
      </c>
      <c r="E40" s="220">
        <v>6242</v>
      </c>
      <c r="F40" s="245" t="s">
        <v>2343</v>
      </c>
      <c r="G40" s="612" t="s">
        <v>4607</v>
      </c>
      <c r="H40" s="613"/>
    </row>
    <row r="41" spans="1:8" x14ac:dyDescent="0.2">
      <c r="A41" s="313" t="s">
        <v>944</v>
      </c>
      <c r="B41" s="246" t="s">
        <v>4378</v>
      </c>
      <c r="C41" s="246" t="s">
        <v>2166</v>
      </c>
      <c r="D41" s="246" t="s">
        <v>2445</v>
      </c>
      <c r="E41" s="220">
        <v>6254</v>
      </c>
      <c r="F41" s="245" t="s">
        <v>5054</v>
      </c>
      <c r="G41" s="612" t="s">
        <v>5078</v>
      </c>
      <c r="H41" s="613"/>
    </row>
    <row r="42" spans="1:8" x14ac:dyDescent="0.2">
      <c r="A42" s="313" t="s">
        <v>4608</v>
      </c>
      <c r="B42" s="246" t="s">
        <v>3150</v>
      </c>
      <c r="C42" s="246" t="s">
        <v>2167</v>
      </c>
      <c r="D42" s="246" t="s">
        <v>4377</v>
      </c>
      <c r="E42" s="220">
        <v>6310</v>
      </c>
      <c r="F42" s="245" t="s">
        <v>2792</v>
      </c>
      <c r="G42" s="612" t="s">
        <v>2178</v>
      </c>
      <c r="H42" s="613"/>
    </row>
    <row r="43" spans="1:8" x14ac:dyDescent="0.2">
      <c r="A43" s="313" t="s">
        <v>945</v>
      </c>
      <c r="B43" s="246" t="s">
        <v>4375</v>
      </c>
      <c r="C43" s="246" t="s">
        <v>2168</v>
      </c>
      <c r="D43" s="246" t="s">
        <v>2445</v>
      </c>
      <c r="E43" s="220">
        <v>6307</v>
      </c>
      <c r="F43" s="245" t="s">
        <v>2343</v>
      </c>
      <c r="G43" s="612" t="s">
        <v>5078</v>
      </c>
      <c r="H43" s="613"/>
    </row>
    <row r="44" spans="1:8" x14ac:dyDescent="0.2">
      <c r="A44" s="313" t="s">
        <v>4609</v>
      </c>
      <c r="B44" s="246" t="s">
        <v>4375</v>
      </c>
      <c r="C44" s="246" t="s">
        <v>2168</v>
      </c>
      <c r="D44" s="246" t="s">
        <v>4376</v>
      </c>
      <c r="E44" s="220">
        <v>6300</v>
      </c>
      <c r="F44" s="245" t="s">
        <v>2929</v>
      </c>
      <c r="G44" s="612" t="s">
        <v>4610</v>
      </c>
      <c r="H44" s="613"/>
    </row>
    <row r="45" spans="1:8" x14ac:dyDescent="0.2">
      <c r="A45" s="313" t="s">
        <v>4611</v>
      </c>
      <c r="B45" s="246" t="s">
        <v>4612</v>
      </c>
      <c r="C45" s="246" t="s">
        <v>4613</v>
      </c>
      <c r="D45" s="246" t="s">
        <v>4614</v>
      </c>
      <c r="E45" s="220">
        <v>6412</v>
      </c>
      <c r="F45" s="245" t="s">
        <v>1596</v>
      </c>
      <c r="G45" s="612" t="s">
        <v>4615</v>
      </c>
      <c r="H45" s="613"/>
    </row>
    <row r="46" spans="1:8" x14ac:dyDescent="0.2">
      <c r="A46" s="313" t="s">
        <v>4616</v>
      </c>
      <c r="B46" s="246" t="s">
        <v>4617</v>
      </c>
      <c r="C46" s="246" t="s">
        <v>4618</v>
      </c>
      <c r="D46" s="246" t="s">
        <v>4619</v>
      </c>
      <c r="E46" s="220">
        <v>6370</v>
      </c>
      <c r="F46" s="245" t="s">
        <v>1596</v>
      </c>
      <c r="G46" s="612" t="s">
        <v>4620</v>
      </c>
      <c r="H46" s="613"/>
    </row>
    <row r="47" spans="1:8" x14ac:dyDescent="0.2">
      <c r="A47" s="313" t="s">
        <v>4621</v>
      </c>
      <c r="B47" s="246" t="s">
        <v>4624</v>
      </c>
      <c r="C47" s="246" t="s">
        <v>690</v>
      </c>
      <c r="D47" s="246" t="s">
        <v>4623</v>
      </c>
      <c r="E47" s="220">
        <v>6255</v>
      </c>
      <c r="F47" s="245" t="s">
        <v>1196</v>
      </c>
      <c r="G47" s="612" t="s">
        <v>4625</v>
      </c>
      <c r="H47" s="613"/>
    </row>
    <row r="48" spans="1:8" x14ac:dyDescent="0.2">
      <c r="A48" s="313" t="s">
        <v>6514</v>
      </c>
      <c r="B48" s="246" t="s">
        <v>4626</v>
      </c>
      <c r="C48" s="246" t="s">
        <v>4622</v>
      </c>
      <c r="D48" s="316" t="s">
        <v>6515</v>
      </c>
      <c r="E48" s="220">
        <v>6256</v>
      </c>
      <c r="F48" s="245" t="s">
        <v>2343</v>
      </c>
      <c r="G48" s="718" t="s">
        <v>6516</v>
      </c>
      <c r="H48" s="613"/>
    </row>
    <row r="49" spans="1:8" ht="12.75" customHeight="1" x14ac:dyDescent="0.2">
      <c r="A49" s="313" t="s">
        <v>4627</v>
      </c>
      <c r="B49" s="246" t="s">
        <v>4633</v>
      </c>
      <c r="C49" s="246" t="s">
        <v>4628</v>
      </c>
      <c r="D49" s="246" t="s">
        <v>4629</v>
      </c>
      <c r="E49" s="220">
        <v>6265</v>
      </c>
      <c r="F49" s="245" t="s">
        <v>1595</v>
      </c>
      <c r="G49" s="612" t="s">
        <v>4630</v>
      </c>
      <c r="H49" s="613"/>
    </row>
    <row r="50" spans="1:8" ht="12.75" customHeight="1" x14ac:dyDescent="0.2">
      <c r="A50" s="313" t="s">
        <v>4631</v>
      </c>
      <c r="B50" s="246" t="s">
        <v>4632</v>
      </c>
      <c r="C50" s="246" t="s">
        <v>4634</v>
      </c>
      <c r="D50" s="246" t="s">
        <v>2445</v>
      </c>
      <c r="E50" s="220">
        <v>6280</v>
      </c>
      <c r="F50" s="245" t="s">
        <v>5054</v>
      </c>
      <c r="G50" s="612" t="s">
        <v>5078</v>
      </c>
      <c r="H50" s="613"/>
    </row>
    <row r="51" spans="1:8" ht="12.75" customHeight="1" x14ac:dyDescent="0.2">
      <c r="A51" s="313" t="s">
        <v>4635</v>
      </c>
      <c r="B51" s="246" t="s">
        <v>4636</v>
      </c>
      <c r="C51" s="246" t="s">
        <v>4637</v>
      </c>
      <c r="D51" s="246" t="s">
        <v>4638</v>
      </c>
      <c r="E51" s="220">
        <v>6147</v>
      </c>
      <c r="F51" s="245" t="s">
        <v>2343</v>
      </c>
      <c r="G51" s="612" t="s">
        <v>4639</v>
      </c>
      <c r="H51" s="613"/>
    </row>
    <row r="52" spans="1:8" ht="12.75" customHeight="1" x14ac:dyDescent="0.2">
      <c r="A52" s="314" t="s">
        <v>4646</v>
      </c>
      <c r="B52" s="315" t="s">
        <v>4647</v>
      </c>
      <c r="C52" s="315" t="s">
        <v>4648</v>
      </c>
      <c r="D52" s="315" t="s">
        <v>4649</v>
      </c>
      <c r="E52" s="269">
        <v>6237</v>
      </c>
      <c r="F52" s="268" t="s">
        <v>1196</v>
      </c>
      <c r="G52" s="632" t="s">
        <v>4650</v>
      </c>
      <c r="H52" s="750"/>
    </row>
    <row r="53" spans="1:8" ht="12.75" customHeight="1" x14ac:dyDescent="0.2">
      <c r="A53" s="314" t="s">
        <v>4641</v>
      </c>
      <c r="B53" s="315" t="s">
        <v>4642</v>
      </c>
      <c r="C53" s="315" t="s">
        <v>4643</v>
      </c>
      <c r="D53" s="315" t="s">
        <v>4644</v>
      </c>
      <c r="E53" s="269">
        <v>6110</v>
      </c>
      <c r="F53" s="268" t="s">
        <v>1595</v>
      </c>
      <c r="G53" s="632" t="s">
        <v>4645</v>
      </c>
      <c r="H53" s="750"/>
    </row>
    <row r="54" spans="1:8" x14ac:dyDescent="0.2">
      <c r="A54" s="313" t="s">
        <v>4651</v>
      </c>
      <c r="B54" s="246" t="s">
        <v>4652</v>
      </c>
      <c r="C54" s="246" t="s">
        <v>4653</v>
      </c>
      <c r="D54" s="246" t="s">
        <v>4654</v>
      </c>
      <c r="E54" s="220">
        <v>6016</v>
      </c>
      <c r="F54" s="245" t="s">
        <v>1596</v>
      </c>
      <c r="G54" s="612" t="s">
        <v>4655</v>
      </c>
      <c r="H54" s="613"/>
    </row>
    <row r="55" spans="1:8" ht="13.5" customHeight="1" x14ac:dyDescent="0.2">
      <c r="A55" s="313" t="s">
        <v>6523</v>
      </c>
      <c r="B55" s="246" t="s">
        <v>4656</v>
      </c>
      <c r="C55" s="246" t="s">
        <v>4657</v>
      </c>
      <c r="D55" s="316" t="s">
        <v>6524</v>
      </c>
      <c r="E55" s="220">
        <v>5984</v>
      </c>
      <c r="F55" s="245" t="s">
        <v>2343</v>
      </c>
      <c r="G55" s="718" t="s">
        <v>6529</v>
      </c>
      <c r="H55" s="613"/>
    </row>
    <row r="56" spans="1:8" x14ac:dyDescent="0.2">
      <c r="A56" s="313" t="s">
        <v>6525</v>
      </c>
      <c r="B56" s="316" t="s">
        <v>6526</v>
      </c>
      <c r="C56" s="316" t="s">
        <v>6527</v>
      </c>
      <c r="D56" s="316" t="s">
        <v>6528</v>
      </c>
      <c r="E56" s="220">
        <v>6056</v>
      </c>
      <c r="F56" s="255" t="s">
        <v>2343</v>
      </c>
      <c r="G56" s="718" t="s">
        <v>6530</v>
      </c>
      <c r="H56" s="613"/>
    </row>
    <row r="57" spans="1:8" x14ac:dyDescent="0.2">
      <c r="A57" s="313" t="s">
        <v>6762</v>
      </c>
      <c r="B57" s="316" t="s">
        <v>6763</v>
      </c>
      <c r="C57" s="316" t="s">
        <v>6764</v>
      </c>
      <c r="D57" s="316" t="s">
        <v>1963</v>
      </c>
      <c r="E57" s="220">
        <v>6300</v>
      </c>
      <c r="F57" s="255" t="s">
        <v>2343</v>
      </c>
      <c r="G57" s="718" t="s">
        <v>6765</v>
      </c>
      <c r="H57" s="735"/>
    </row>
    <row r="58" spans="1:8" x14ac:dyDescent="0.2">
      <c r="A58" s="447" t="s">
        <v>6766</v>
      </c>
      <c r="B58" s="448" t="s">
        <v>6767</v>
      </c>
      <c r="C58" s="448" t="s">
        <v>6768</v>
      </c>
      <c r="D58" s="448" t="s">
        <v>6769</v>
      </c>
      <c r="E58" s="449">
        <v>6280</v>
      </c>
      <c r="F58" s="450" t="s">
        <v>2792</v>
      </c>
      <c r="G58" s="686" t="s">
        <v>6770</v>
      </c>
      <c r="H58" s="687"/>
    </row>
    <row r="59" spans="1:8" x14ac:dyDescent="0.2">
      <c r="A59" s="313" t="s">
        <v>6775</v>
      </c>
      <c r="B59" s="316" t="s">
        <v>6771</v>
      </c>
      <c r="C59" s="316" t="s">
        <v>6772</v>
      </c>
      <c r="D59" s="316" t="s">
        <v>6773</v>
      </c>
      <c r="E59" s="220">
        <v>6277</v>
      </c>
      <c r="F59" s="255" t="s">
        <v>435</v>
      </c>
      <c r="G59" s="718" t="s">
        <v>6774</v>
      </c>
      <c r="H59" s="735"/>
    </row>
    <row r="60" spans="1:8" ht="13.5" thickBot="1" x14ac:dyDescent="0.25">
      <c r="A60" s="318" t="s">
        <v>6517</v>
      </c>
      <c r="B60" s="390" t="s">
        <v>6518</v>
      </c>
      <c r="C60" s="390" t="s">
        <v>6519</v>
      </c>
      <c r="D60" s="390" t="s">
        <v>6520</v>
      </c>
      <c r="E60" s="251">
        <v>6056</v>
      </c>
      <c r="F60" s="249" t="s">
        <v>2343</v>
      </c>
      <c r="G60" s="716" t="s">
        <v>6776</v>
      </c>
      <c r="H60" s="611"/>
    </row>
    <row r="62" spans="1:8" x14ac:dyDescent="0.2">
      <c r="A62" s="30" t="s">
        <v>1822</v>
      </c>
      <c r="B62" s="156"/>
      <c r="C62" s="156"/>
      <c r="D62" s="156"/>
    </row>
    <row r="65" ht="16.5" customHeight="1" x14ac:dyDescent="0.2"/>
    <row r="68" ht="26.25" customHeight="1" x14ac:dyDescent="0.2"/>
  </sheetData>
  <mergeCells count="65">
    <mergeCell ref="A1:B1"/>
    <mergeCell ref="C1:H1"/>
    <mergeCell ref="C2:H2"/>
    <mergeCell ref="A12:H12"/>
    <mergeCell ref="A3:B3"/>
    <mergeCell ref="A2:B2"/>
    <mergeCell ref="G4:H6"/>
    <mergeCell ref="G8:H9"/>
    <mergeCell ref="D5:E5"/>
    <mergeCell ref="D4:E4"/>
    <mergeCell ref="B10:H10"/>
    <mergeCell ref="D6:E6"/>
    <mergeCell ref="G26:H26"/>
    <mergeCell ref="B23:H23"/>
    <mergeCell ref="D7:E7"/>
    <mergeCell ref="A25:B25"/>
    <mergeCell ref="A26:B26"/>
    <mergeCell ref="D25:F25"/>
    <mergeCell ref="D26:F26"/>
    <mergeCell ref="B19:C19"/>
    <mergeCell ref="B21:H21"/>
    <mergeCell ref="C13:D13"/>
    <mergeCell ref="E13:F13"/>
    <mergeCell ref="A14:B14"/>
    <mergeCell ref="C14:D14"/>
    <mergeCell ref="A13:B13"/>
    <mergeCell ref="E20:F20"/>
    <mergeCell ref="E14:F14"/>
    <mergeCell ref="G60:H60"/>
    <mergeCell ref="G40:H40"/>
    <mergeCell ref="G41:H41"/>
    <mergeCell ref="G42:H42"/>
    <mergeCell ref="G30:H30"/>
    <mergeCell ref="G49:H49"/>
    <mergeCell ref="G48:H48"/>
    <mergeCell ref="G55:H55"/>
    <mergeCell ref="G53:H53"/>
    <mergeCell ref="G34:H34"/>
    <mergeCell ref="G35:H35"/>
    <mergeCell ref="G56:H56"/>
    <mergeCell ref="G43:H43"/>
    <mergeCell ref="G39:H39"/>
    <mergeCell ref="G57:H57"/>
    <mergeCell ref="G52:H52"/>
    <mergeCell ref="G50:H50"/>
    <mergeCell ref="G44:H44"/>
    <mergeCell ref="G45:H45"/>
    <mergeCell ref="G46:H46"/>
    <mergeCell ref="G47:H47"/>
    <mergeCell ref="G25:H25"/>
    <mergeCell ref="A15:H15"/>
    <mergeCell ref="G29:H29"/>
    <mergeCell ref="E19:H19"/>
    <mergeCell ref="G59:H59"/>
    <mergeCell ref="G58:H58"/>
    <mergeCell ref="G27:H27"/>
    <mergeCell ref="G31:H31"/>
    <mergeCell ref="G38:H38"/>
    <mergeCell ref="G36:H36"/>
    <mergeCell ref="G54:H54"/>
    <mergeCell ref="G32:H32"/>
    <mergeCell ref="G33:H33"/>
    <mergeCell ref="G37:H37"/>
    <mergeCell ref="G28:H28"/>
    <mergeCell ref="G51:H51"/>
  </mergeCells>
  <phoneticPr fontId="0" type="noConversion"/>
  <hyperlinks>
    <hyperlink ref="D7" location="MarcyGBD!A1" display="MarcyGulch BDC Highlands Tr" xr:uid="{00000000-0004-0000-1200-000000000000}"/>
    <hyperlink ref="D9" location="WildCatBluffs!A1" display="WildcatBluffs Trail" xr:uid="{00000000-0004-0000-1200-000001000000}"/>
    <hyperlink ref="A2:B2" location="Overview!A1" tooltip="Go to Trail Network Overview sheet" display="Trail Network Overview" xr:uid="{00000000-0004-0000-1200-000002000000}"/>
    <hyperlink ref="D8" location="SpringFootDad!A1" display="SpringFootDad Trail" xr:uid="{00000000-0004-0000-1200-000003000000}"/>
    <hyperlink ref="B10:E10" r:id="rId1" display="douglas.co.us/dcoutdoors/documents/eastwest-regional-trail-information-and-map.pdfdouglas.co.us/parksandtrails/East_West_Regional_Trail.html" xr:uid="{00000000-0004-0000-1200-000004000000}"/>
    <hyperlink ref="D4:E4" location="CastlePinesP!A1" display="CastlePinesPwr Tr" xr:uid="{00000000-0004-0000-1200-000005000000}"/>
    <hyperlink ref="B10:H10" r:id="rId2" display="douglas.co.us/dcoutdoors/documents/eastwest-regional-trail-information-and-map.pdf" xr:uid="{00000000-0004-0000-1200-000006000000}"/>
    <hyperlink ref="D5" location="DanParkP!A1" display="Daniels Park Castle Pines Trail" xr:uid="{00000000-0004-0000-1200-000007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5307" divId="CO_DS_5307" sourceType="sheet" destinationFile="C:\GPS\Bicycle\CO_DS\CO_DS_DEW.htm" title="GeoBiking CO_DS DEW Trail Description"/>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8">
    <pageSetUpPr fitToPage="1"/>
  </sheetPr>
  <dimension ref="A1:H38"/>
  <sheetViews>
    <sheetView zoomScaleNormal="100" workbookViewId="0">
      <selection activeCell="H22" sqref="H22"/>
    </sheetView>
  </sheetViews>
  <sheetFormatPr defaultRowHeight="12.75" x14ac:dyDescent="0.2"/>
  <cols>
    <col min="1" max="1" width="11" customWidth="1"/>
    <col min="2" max="2" width="9.140625" bestFit="1" customWidth="1"/>
    <col min="3" max="3" width="12.28515625" bestFit="1" customWidth="1"/>
    <col min="4" max="4" width="19.140625" bestFit="1" customWidth="1"/>
    <col min="5" max="6" width="14.85546875" bestFit="1" customWidth="1"/>
    <col min="7" max="7" width="8.140625" bestFit="1" customWidth="1"/>
    <col min="8" max="8" width="46.85546875" customWidth="1"/>
  </cols>
  <sheetData>
    <row r="1" spans="1:8" ht="18" x14ac:dyDescent="0.2">
      <c r="A1" s="588" t="s">
        <v>1828</v>
      </c>
      <c r="B1" s="589"/>
      <c r="C1" s="590" t="s">
        <v>1295</v>
      </c>
      <c r="D1" s="591"/>
      <c r="E1" s="591"/>
      <c r="F1" s="591"/>
      <c r="G1" s="591"/>
      <c r="H1" s="591"/>
    </row>
    <row r="2" spans="1:8" ht="18.75" customHeight="1" x14ac:dyDescent="0.2">
      <c r="A2" s="597" t="s">
        <v>265</v>
      </c>
      <c r="B2" s="597"/>
      <c r="C2" s="592" t="s">
        <v>1833</v>
      </c>
      <c r="D2" s="593"/>
      <c r="E2" s="593"/>
      <c r="F2" s="593"/>
      <c r="G2" s="593"/>
      <c r="H2" s="593"/>
    </row>
    <row r="3" spans="1:8" x14ac:dyDescent="0.2">
      <c r="A3" s="597"/>
      <c r="B3" s="597"/>
      <c r="C3" s="19"/>
      <c r="E3" s="26"/>
      <c r="F3" s="26"/>
      <c r="G3" s="26"/>
      <c r="H3" s="26"/>
    </row>
    <row r="4" spans="1:8" ht="12.75" customHeight="1" x14ac:dyDescent="0.2">
      <c r="A4" s="80" t="s">
        <v>3258</v>
      </c>
      <c r="B4" s="114" t="s">
        <v>1294</v>
      </c>
      <c r="C4" s="29" t="s">
        <v>5374</v>
      </c>
      <c r="D4" s="2" t="s">
        <v>1882</v>
      </c>
      <c r="E4" s="26"/>
      <c r="F4" s="29" t="s">
        <v>2789</v>
      </c>
      <c r="G4" s="598"/>
      <c r="H4" s="598"/>
    </row>
    <row r="5" spans="1:8" ht="12.75" customHeight="1" x14ac:dyDescent="0.2">
      <c r="A5" s="94"/>
      <c r="B5" s="113"/>
      <c r="C5" s="29"/>
      <c r="D5" s="77" t="s">
        <v>1829</v>
      </c>
      <c r="E5" s="26" t="s">
        <v>726</v>
      </c>
      <c r="F5" s="29"/>
      <c r="G5" s="598"/>
      <c r="H5" s="598"/>
    </row>
    <row r="6" spans="1:8" ht="12.75" customHeight="1" x14ac:dyDescent="0.2">
      <c r="A6" s="94"/>
      <c r="B6" s="113"/>
      <c r="C6" s="29"/>
      <c r="D6" s="2" t="s">
        <v>3554</v>
      </c>
      <c r="E6" s="26"/>
      <c r="F6" s="34"/>
      <c r="G6" s="44"/>
      <c r="H6" s="44"/>
    </row>
    <row r="7" spans="1:8" ht="12.75" customHeight="1" x14ac:dyDescent="0.2">
      <c r="A7" s="65" t="s">
        <v>865</v>
      </c>
      <c r="B7" s="114">
        <f>COUNT(E28:E38)</f>
        <v>11</v>
      </c>
      <c r="C7" s="29"/>
      <c r="D7" s="2" t="s">
        <v>3937</v>
      </c>
      <c r="E7" s="26"/>
      <c r="F7" s="34"/>
      <c r="G7" s="44"/>
      <c r="H7" s="44"/>
    </row>
    <row r="8" spans="1:8" ht="12.75" customHeight="1" x14ac:dyDescent="0.2">
      <c r="A8" s="94"/>
      <c r="B8" s="113"/>
      <c r="C8" s="29"/>
      <c r="D8" s="2" t="s">
        <v>923</v>
      </c>
      <c r="E8" s="26"/>
      <c r="F8" s="34"/>
      <c r="G8" s="44"/>
      <c r="H8" s="44"/>
    </row>
    <row r="9" spans="1:8" x14ac:dyDescent="0.2">
      <c r="A9" s="94"/>
      <c r="B9" s="52"/>
      <c r="C9" s="29"/>
      <c r="D9" s="599" t="s">
        <v>1830</v>
      </c>
      <c r="E9" s="129" t="s">
        <v>3939</v>
      </c>
      <c r="F9" s="104" t="s">
        <v>2099</v>
      </c>
      <c r="G9" s="598"/>
      <c r="H9" s="598"/>
    </row>
    <row r="10" spans="1:8" x14ac:dyDescent="0.2">
      <c r="A10" s="64"/>
      <c r="B10" s="174"/>
      <c r="C10" s="129"/>
      <c r="D10" s="599"/>
      <c r="E10" s="130">
        <v>39745</v>
      </c>
      <c r="F10" s="105" t="s">
        <v>2098</v>
      </c>
      <c r="G10" s="598"/>
      <c r="H10" s="598"/>
    </row>
    <row r="11" spans="1:8" ht="13.5" thickBot="1" x14ac:dyDescent="0.25">
      <c r="A11" s="64"/>
      <c r="B11" s="3"/>
      <c r="C11" s="133"/>
      <c r="G11" s="27"/>
      <c r="H11" s="27"/>
    </row>
    <row r="12" spans="1:8" x14ac:dyDescent="0.2">
      <c r="A12" s="594" t="s">
        <v>3079</v>
      </c>
      <c r="B12" s="595"/>
      <c r="C12" s="595"/>
      <c r="D12" s="595"/>
      <c r="E12" s="595"/>
      <c r="F12" s="595"/>
      <c r="G12" s="595"/>
      <c r="H12" s="596"/>
    </row>
    <row r="13" spans="1:8" s="25" customFormat="1" ht="13.5" thickBot="1" x14ac:dyDescent="0.25">
      <c r="A13" s="570" t="s">
        <v>2780</v>
      </c>
      <c r="B13" s="571"/>
      <c r="C13" s="587" t="s">
        <v>2781</v>
      </c>
      <c r="D13" s="587"/>
      <c r="E13" s="587" t="s">
        <v>2782</v>
      </c>
      <c r="F13" s="587"/>
      <c r="G13" s="76"/>
      <c r="H13" s="102" t="s">
        <v>3057</v>
      </c>
    </row>
    <row r="14" spans="1:8" ht="13.5" thickBot="1" x14ac:dyDescent="0.25">
      <c r="A14" s="574"/>
      <c r="B14" s="574"/>
      <c r="C14" s="600">
        <v>9</v>
      </c>
      <c r="D14" s="601"/>
      <c r="E14" s="602">
        <v>8.6999999999999993</v>
      </c>
      <c r="F14" s="602"/>
      <c r="G14" s="586"/>
      <c r="H14" s="586"/>
    </row>
    <row r="15" spans="1:8" x14ac:dyDescent="0.2">
      <c r="A15" s="575" t="s">
        <v>4542</v>
      </c>
      <c r="B15" s="576"/>
      <c r="C15" s="576"/>
      <c r="D15" s="576"/>
      <c r="E15" s="576"/>
      <c r="F15" s="576"/>
      <c r="G15" s="576"/>
      <c r="H15" s="577"/>
    </row>
    <row r="16" spans="1:8" ht="13.5" thickBot="1" x14ac:dyDescent="0.25">
      <c r="A16" s="13" t="s">
        <v>2783</v>
      </c>
      <c r="B16" s="14" t="s">
        <v>2784</v>
      </c>
      <c r="C16" s="15" t="s">
        <v>2785</v>
      </c>
      <c r="D16" s="14" t="s">
        <v>2786</v>
      </c>
      <c r="E16" s="14" t="s">
        <v>2787</v>
      </c>
      <c r="F16" s="14" t="s">
        <v>4543</v>
      </c>
      <c r="G16" s="14" t="s">
        <v>1467</v>
      </c>
      <c r="H16" s="100" t="s">
        <v>2788</v>
      </c>
    </row>
    <row r="17" spans="1:8" s="8" customFormat="1" x14ac:dyDescent="0.2">
      <c r="A17" s="23">
        <f>E28</f>
        <v>5377</v>
      </c>
      <c r="B17" s="23">
        <f>E38</f>
        <v>5975</v>
      </c>
      <c r="C17" s="24">
        <v>5377</v>
      </c>
      <c r="D17" s="24">
        <v>6128</v>
      </c>
      <c r="E17" s="24">
        <f>B17 - A17</f>
        <v>598</v>
      </c>
      <c r="F17" s="24">
        <v>1073</v>
      </c>
      <c r="G17" s="24"/>
      <c r="H17" s="101">
        <v>3</v>
      </c>
    </row>
    <row r="18" spans="1:8" s="8" customFormat="1" x14ac:dyDescent="0.2">
      <c r="A18" s="20"/>
      <c r="B18" s="20"/>
      <c r="C18" s="17"/>
      <c r="D18" s="18"/>
      <c r="E18" s="18"/>
      <c r="F18" s="18"/>
      <c r="G18" s="18"/>
      <c r="H18" s="18"/>
    </row>
    <row r="19" spans="1:8" s="8" customFormat="1" ht="12.75" customHeight="1" x14ac:dyDescent="0.2">
      <c r="A19" s="40" t="s">
        <v>4739</v>
      </c>
      <c r="B19" s="580" t="s">
        <v>914</v>
      </c>
      <c r="C19" s="580"/>
      <c r="D19" s="84" t="s">
        <v>4740</v>
      </c>
      <c r="E19" s="581" t="s">
        <v>2708</v>
      </c>
      <c r="F19" s="581"/>
      <c r="G19" s="581"/>
      <c r="H19" s="581"/>
    </row>
    <row r="20" spans="1:8" s="8" customFormat="1" x14ac:dyDescent="0.2">
      <c r="A20" s="20"/>
      <c r="B20" s="20"/>
      <c r="C20" s="17"/>
      <c r="D20" s="180" t="s">
        <v>4500</v>
      </c>
      <c r="E20" s="582" t="s">
        <v>4256</v>
      </c>
      <c r="F20" s="581"/>
      <c r="G20" s="180" t="s">
        <v>5889</v>
      </c>
      <c r="H20" s="179">
        <v>112</v>
      </c>
    </row>
    <row r="21" spans="1:8" s="8" customFormat="1" ht="12.75" customHeight="1" x14ac:dyDescent="0.2">
      <c r="A21" s="40" t="s">
        <v>4738</v>
      </c>
      <c r="B21" s="579" t="s">
        <v>1831</v>
      </c>
      <c r="C21" s="579"/>
      <c r="D21" s="579"/>
      <c r="E21" s="579"/>
      <c r="F21" s="579"/>
      <c r="G21" s="579"/>
      <c r="H21" s="579"/>
    </row>
    <row r="22" spans="1:8" s="8" customFormat="1" x14ac:dyDescent="0.2">
      <c r="A22" s="20"/>
      <c r="B22" s="20"/>
      <c r="C22" s="17"/>
      <c r="D22" s="18"/>
      <c r="E22" s="18"/>
      <c r="F22" s="18"/>
      <c r="G22" s="18"/>
      <c r="H22" s="18"/>
    </row>
    <row r="23" spans="1:8" s="8" customFormat="1" x14ac:dyDescent="0.2">
      <c r="A23" s="40" t="s">
        <v>4544</v>
      </c>
      <c r="B23" s="578"/>
      <c r="C23" s="578"/>
      <c r="D23" s="578"/>
      <c r="E23" s="578"/>
      <c r="F23" s="578"/>
      <c r="G23" s="578"/>
      <c r="H23" s="578"/>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12.75" customHeight="1" thickBot="1" x14ac:dyDescent="0.25">
      <c r="A26" s="572" t="s">
        <v>2772</v>
      </c>
      <c r="B26" s="572"/>
      <c r="C26" s="118" t="s">
        <v>2618</v>
      </c>
      <c r="D26" s="585" t="s">
        <v>857</v>
      </c>
      <c r="E26" s="585"/>
      <c r="F26" s="585"/>
      <c r="G26" s="607" t="s">
        <v>858</v>
      </c>
      <c r="H26" s="607"/>
    </row>
    <row r="27" spans="1:8" s="3" customFormat="1" ht="13.5" thickBot="1" x14ac:dyDescent="0.25">
      <c r="A27" s="4" t="s">
        <v>1596</v>
      </c>
      <c r="B27" s="4" t="s">
        <v>1601</v>
      </c>
      <c r="C27" s="5" t="s">
        <v>1602</v>
      </c>
      <c r="D27" s="4" t="s">
        <v>2790</v>
      </c>
      <c r="E27" s="4" t="s">
        <v>1594</v>
      </c>
      <c r="F27" s="4" t="s">
        <v>1600</v>
      </c>
      <c r="G27" s="608" t="s">
        <v>3050</v>
      </c>
      <c r="H27" s="609"/>
    </row>
    <row r="28" spans="1:8" x14ac:dyDescent="0.2">
      <c r="A28" s="240" t="s">
        <v>1298</v>
      </c>
      <c r="B28" s="241" t="s">
        <v>934</v>
      </c>
      <c r="C28" s="242" t="s">
        <v>632</v>
      </c>
      <c r="D28" s="241" t="s">
        <v>1308</v>
      </c>
      <c r="E28" s="243">
        <v>5377</v>
      </c>
      <c r="F28" s="241" t="s">
        <v>2343</v>
      </c>
      <c r="G28" s="603" t="s">
        <v>1832</v>
      </c>
      <c r="H28" s="604"/>
    </row>
    <row r="29" spans="1:8" x14ac:dyDescent="0.2">
      <c r="A29" s="244" t="s">
        <v>1299</v>
      </c>
      <c r="B29" s="245" t="s">
        <v>1886</v>
      </c>
      <c r="C29" s="246" t="s">
        <v>1887</v>
      </c>
      <c r="D29" s="245" t="s">
        <v>1888</v>
      </c>
      <c r="E29" s="220">
        <v>5547</v>
      </c>
      <c r="F29" s="245" t="s">
        <v>1596</v>
      </c>
      <c r="G29" s="605" t="s">
        <v>2638</v>
      </c>
      <c r="H29" s="606"/>
    </row>
    <row r="30" spans="1:8" x14ac:dyDescent="0.2">
      <c r="A30" s="244" t="s">
        <v>4200</v>
      </c>
      <c r="B30" s="245" t="s">
        <v>1889</v>
      </c>
      <c r="C30" s="246" t="s">
        <v>1890</v>
      </c>
      <c r="D30" s="245" t="s">
        <v>4201</v>
      </c>
      <c r="E30" s="220">
        <v>5602</v>
      </c>
      <c r="F30" s="245" t="s">
        <v>2343</v>
      </c>
      <c r="G30" s="605" t="s">
        <v>4202</v>
      </c>
      <c r="H30" s="606"/>
    </row>
    <row r="31" spans="1:8" x14ac:dyDescent="0.2">
      <c r="A31" s="244" t="s">
        <v>1300</v>
      </c>
      <c r="B31" s="245" t="s">
        <v>2639</v>
      </c>
      <c r="C31" s="246" t="s">
        <v>2640</v>
      </c>
      <c r="D31" s="245" t="s">
        <v>3534</v>
      </c>
      <c r="E31" s="220">
        <v>5846</v>
      </c>
      <c r="F31" s="245" t="s">
        <v>1596</v>
      </c>
      <c r="G31" s="605" t="s">
        <v>3535</v>
      </c>
      <c r="H31" s="606"/>
    </row>
    <row r="32" spans="1:8" x14ac:dyDescent="0.2">
      <c r="A32" s="244" t="s">
        <v>1301</v>
      </c>
      <c r="B32" s="245" t="s">
        <v>3536</v>
      </c>
      <c r="C32" s="246" t="s">
        <v>28</v>
      </c>
      <c r="D32" s="245" t="s">
        <v>3537</v>
      </c>
      <c r="E32" s="220">
        <v>6099</v>
      </c>
      <c r="F32" s="245" t="s">
        <v>2343</v>
      </c>
      <c r="G32" s="612" t="s">
        <v>26</v>
      </c>
      <c r="H32" s="606"/>
    </row>
    <row r="33" spans="1:8" x14ac:dyDescent="0.2">
      <c r="A33" s="244" t="s">
        <v>1302</v>
      </c>
      <c r="B33" s="245" t="s">
        <v>27</v>
      </c>
      <c r="C33" s="246" t="s">
        <v>2181</v>
      </c>
      <c r="D33" s="245" t="s">
        <v>29</v>
      </c>
      <c r="E33" s="220">
        <v>6086</v>
      </c>
      <c r="F33" s="245" t="s">
        <v>2343</v>
      </c>
      <c r="G33" s="605" t="s">
        <v>30</v>
      </c>
      <c r="H33" s="606"/>
    </row>
    <row r="34" spans="1:8" x14ac:dyDescent="0.2">
      <c r="A34" s="244" t="s">
        <v>1303</v>
      </c>
      <c r="B34" s="245" t="s">
        <v>31</v>
      </c>
      <c r="C34" s="246" t="s">
        <v>32</v>
      </c>
      <c r="D34" s="245" t="s">
        <v>1931</v>
      </c>
      <c r="E34" s="220">
        <v>6024</v>
      </c>
      <c r="F34" s="245" t="s">
        <v>1596</v>
      </c>
      <c r="G34" s="605" t="s">
        <v>2047</v>
      </c>
      <c r="H34" s="606"/>
    </row>
    <row r="35" spans="1:8" x14ac:dyDescent="0.2">
      <c r="A35" s="244" t="s">
        <v>1304</v>
      </c>
      <c r="B35" s="245" t="s">
        <v>31</v>
      </c>
      <c r="C35" s="246" t="s">
        <v>2048</v>
      </c>
      <c r="D35" s="245" t="s">
        <v>2049</v>
      </c>
      <c r="E35" s="220">
        <v>6109</v>
      </c>
      <c r="F35" s="245" t="s">
        <v>2918</v>
      </c>
      <c r="G35" s="612" t="s">
        <v>2050</v>
      </c>
      <c r="H35" s="613"/>
    </row>
    <row r="36" spans="1:8" x14ac:dyDescent="0.2">
      <c r="A36" s="244" t="s">
        <v>1305</v>
      </c>
      <c r="B36" s="245" t="s">
        <v>2051</v>
      </c>
      <c r="C36" s="246" t="s">
        <v>2052</v>
      </c>
      <c r="D36" s="245" t="s">
        <v>2053</v>
      </c>
      <c r="E36" s="220">
        <v>5978</v>
      </c>
      <c r="F36" s="245" t="s">
        <v>2343</v>
      </c>
      <c r="G36" s="605" t="s">
        <v>2054</v>
      </c>
      <c r="H36" s="606"/>
    </row>
    <row r="37" spans="1:8" x14ac:dyDescent="0.2">
      <c r="A37" s="244" t="s">
        <v>1306</v>
      </c>
      <c r="B37" s="245" t="s">
        <v>2055</v>
      </c>
      <c r="C37" s="246" t="s">
        <v>2056</v>
      </c>
      <c r="D37" s="245" t="s">
        <v>2057</v>
      </c>
      <c r="E37" s="220">
        <v>5963</v>
      </c>
      <c r="F37" s="245" t="s">
        <v>2058</v>
      </c>
      <c r="G37" s="612" t="s">
        <v>2059</v>
      </c>
      <c r="H37" s="613"/>
    </row>
    <row r="38" spans="1:8" ht="13.5" thickBot="1" x14ac:dyDescent="0.25">
      <c r="A38" s="248" t="s">
        <v>1307</v>
      </c>
      <c r="B38" s="249" t="s">
        <v>2060</v>
      </c>
      <c r="C38" s="250" t="s">
        <v>2061</v>
      </c>
      <c r="D38" s="249" t="s">
        <v>2062</v>
      </c>
      <c r="E38" s="251">
        <v>5975</v>
      </c>
      <c r="F38" s="249" t="s">
        <v>2343</v>
      </c>
      <c r="G38" s="610" t="s">
        <v>2538</v>
      </c>
      <c r="H38" s="611"/>
    </row>
  </sheetData>
  <mergeCells count="40">
    <mergeCell ref="G38:H38"/>
    <mergeCell ref="G35:H35"/>
    <mergeCell ref="G36:H36"/>
    <mergeCell ref="G32:H32"/>
    <mergeCell ref="G30:H30"/>
    <mergeCell ref="G31:H31"/>
    <mergeCell ref="G33:H33"/>
    <mergeCell ref="G37:H37"/>
    <mergeCell ref="G34:H34"/>
    <mergeCell ref="C14:D14"/>
    <mergeCell ref="E14:F14"/>
    <mergeCell ref="G28:H28"/>
    <mergeCell ref="G29:H29"/>
    <mergeCell ref="G26:H26"/>
    <mergeCell ref="G27:H27"/>
    <mergeCell ref="A1:B1"/>
    <mergeCell ref="C1:H1"/>
    <mergeCell ref="C2:H2"/>
    <mergeCell ref="A12:H12"/>
    <mergeCell ref="A3:B3"/>
    <mergeCell ref="A2:B2"/>
    <mergeCell ref="G4:H5"/>
    <mergeCell ref="G9:H10"/>
    <mergeCell ref="D9:D10"/>
    <mergeCell ref="A13:B13"/>
    <mergeCell ref="A26:B26"/>
    <mergeCell ref="A25:B25"/>
    <mergeCell ref="D25:F25"/>
    <mergeCell ref="A14:B14"/>
    <mergeCell ref="A15:H15"/>
    <mergeCell ref="B23:H23"/>
    <mergeCell ref="B21:H21"/>
    <mergeCell ref="B19:C19"/>
    <mergeCell ref="E19:H19"/>
    <mergeCell ref="E20:F20"/>
    <mergeCell ref="G25:H25"/>
    <mergeCell ref="D26:F26"/>
    <mergeCell ref="G14:H14"/>
    <mergeCell ref="C13:D13"/>
    <mergeCell ref="E13:F13"/>
  </mergeCells>
  <phoneticPr fontId="0" type="noConversion"/>
  <hyperlinks>
    <hyperlink ref="D4" location="'C470'!A1" display="C470 Tr" xr:uid="{00000000-0004-0000-0100-000000000000}"/>
    <hyperlink ref="A2:B2" location="Overview!A1" tooltip="Go to Trail Network Overview sheet" display="Trail Network Overview" xr:uid="{00000000-0004-0000-0100-000001000000}"/>
    <hyperlink ref="D7" location="HaydenGreenMtn!A1" display="Hayden Green Mtn Tr" xr:uid="{00000000-0004-0000-0100-000002000000}"/>
    <hyperlink ref="D8" location="KiplingPky!A1" display="Kipling Pkwy" xr:uid="{00000000-0004-0000-0100-000003000000}"/>
    <hyperlink ref="D9" location="WeirSanderson!A1" display="Weir Sanderson Gulch Tr" xr:uid="{00000000-0004-0000-0100-000004000000}"/>
    <hyperlink ref="D6" location="GreenMtnE!A1" display="Green Mtn E" xr:uid="{00000000-0004-0000-0100-000005000000}"/>
  </hyperlinks>
  <pageMargins left="1" right="0.75" top="0.75" bottom="0.5" header="0.5" footer="0.25"/>
  <pageSetup scale="6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083" divId="DR_South_13083" sourceType="sheet" destinationFile="C:\GPS\Bicycle\CO_DS\CO_DS_APY.htm" title="GeoBiking CO_DS APY Trail Description"/>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4">
    <pageSetUpPr fitToPage="1"/>
  </sheetPr>
  <dimension ref="A1:H39"/>
  <sheetViews>
    <sheetView zoomScaleNormal="100" workbookViewId="0">
      <selection activeCell="B18" sqref="B18:H18"/>
    </sheetView>
  </sheetViews>
  <sheetFormatPr defaultRowHeight="12.75" x14ac:dyDescent="0.2"/>
  <cols>
    <col min="1" max="1" width="10.5703125" bestFit="1" customWidth="1"/>
    <col min="2" max="2" width="9.140625" bestFit="1" customWidth="1"/>
    <col min="3" max="3" width="12.28515625" bestFit="1" customWidth="1"/>
    <col min="4" max="4" width="19.42578125" bestFit="1" customWidth="1"/>
    <col min="5" max="5" width="14" bestFit="1" customWidth="1"/>
    <col min="6" max="6" width="15.28515625" bestFit="1" customWidth="1"/>
    <col min="7" max="7" width="8.140625" bestFit="1" customWidth="1"/>
    <col min="8" max="8" width="31.85546875" customWidth="1"/>
  </cols>
  <sheetData>
    <row r="1" spans="1:8" ht="24" customHeight="1" x14ac:dyDescent="0.2">
      <c r="A1" s="588" t="s">
        <v>1731</v>
      </c>
      <c r="B1" s="589"/>
      <c r="C1" s="592" t="s">
        <v>4013</v>
      </c>
      <c r="D1" s="591"/>
      <c r="E1" s="591"/>
      <c r="F1" s="591"/>
      <c r="G1" s="591"/>
      <c r="H1" s="591"/>
    </row>
    <row r="2" spans="1:8" ht="29.25" customHeight="1" x14ac:dyDescent="0.2">
      <c r="A2" s="597" t="s">
        <v>265</v>
      </c>
      <c r="B2" s="597"/>
      <c r="C2" s="648" t="s">
        <v>2192</v>
      </c>
      <c r="D2" s="649"/>
      <c r="E2" s="649"/>
      <c r="F2" s="649"/>
      <c r="G2" s="649"/>
      <c r="H2" s="649"/>
    </row>
    <row r="3" spans="1:8" x14ac:dyDescent="0.2">
      <c r="A3" s="2"/>
      <c r="B3" s="2"/>
      <c r="C3" s="648" t="s">
        <v>4015</v>
      </c>
      <c r="D3" s="648"/>
      <c r="E3" s="648"/>
      <c r="F3" s="648"/>
      <c r="G3" s="648"/>
      <c r="H3" s="648"/>
    </row>
    <row r="4" spans="1:8" x14ac:dyDescent="0.2">
      <c r="A4" s="597"/>
      <c r="B4" s="597"/>
      <c r="C4" s="19"/>
      <c r="E4" s="26"/>
      <c r="F4" s="26"/>
      <c r="G4" s="26"/>
      <c r="H4" s="26"/>
    </row>
    <row r="5" spans="1:8" ht="12.75" customHeight="1" x14ac:dyDescent="0.2">
      <c r="A5" s="80" t="s">
        <v>3258</v>
      </c>
      <c r="B5" s="96" t="s">
        <v>1730</v>
      </c>
      <c r="C5" s="29" t="s">
        <v>5374</v>
      </c>
      <c r="D5" s="7" t="s">
        <v>2743</v>
      </c>
      <c r="E5" s="26"/>
      <c r="F5" s="29" t="s">
        <v>2789</v>
      </c>
      <c r="G5" s="598" t="s">
        <v>4014</v>
      </c>
      <c r="H5" s="598"/>
    </row>
    <row r="6" spans="1:8" ht="12.75" customHeight="1" x14ac:dyDescent="0.2">
      <c r="A6" s="66"/>
      <c r="B6" s="53"/>
      <c r="C6" s="29"/>
      <c r="D6" s="7" t="s">
        <v>2217</v>
      </c>
      <c r="E6" s="26"/>
      <c r="F6" s="34"/>
      <c r="G6" s="598"/>
      <c r="H6" s="598"/>
    </row>
    <row r="7" spans="1:8" x14ac:dyDescent="0.2">
      <c r="A7" s="65" t="s">
        <v>865</v>
      </c>
      <c r="B7" s="96">
        <f>COUNT(E25:E39)</f>
        <v>14</v>
      </c>
      <c r="C7" s="10"/>
      <c r="E7" s="80" t="s">
        <v>3939</v>
      </c>
      <c r="F7" s="104" t="s">
        <v>2099</v>
      </c>
      <c r="G7" s="593"/>
      <c r="H7" s="593"/>
    </row>
    <row r="8" spans="1:8" ht="13.5" thickBot="1" x14ac:dyDescent="0.25">
      <c r="A8" s="64"/>
      <c r="B8" s="3"/>
      <c r="C8" s="10"/>
      <c r="E8" s="135">
        <v>39872</v>
      </c>
      <c r="F8" s="130" t="s">
        <v>2098</v>
      </c>
      <c r="G8" s="593"/>
      <c r="H8" s="593"/>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68">
        <v>8.1</v>
      </c>
      <c r="D11" s="669"/>
      <c r="E11" s="602">
        <v>7.3</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5397</v>
      </c>
      <c r="B14" s="23">
        <f>E28</f>
        <v>5461</v>
      </c>
      <c r="C14" s="24">
        <v>5397</v>
      </c>
      <c r="D14" s="24">
        <v>5691</v>
      </c>
      <c r="E14" s="24">
        <f>B14 - A14</f>
        <v>64</v>
      </c>
      <c r="F14" s="24">
        <v>491</v>
      </c>
      <c r="G14" s="24"/>
      <c r="H14" s="101">
        <v>2</v>
      </c>
    </row>
    <row r="15" spans="1:8" s="8" customFormat="1" x14ac:dyDescent="0.2">
      <c r="A15" s="20"/>
      <c r="B15" s="20"/>
      <c r="C15" s="17"/>
      <c r="D15" s="18"/>
      <c r="E15" s="18"/>
      <c r="F15" s="18"/>
      <c r="G15" s="18"/>
      <c r="H15" s="18"/>
    </row>
    <row r="16" spans="1:8" s="8" customFormat="1" ht="12.75" customHeight="1" x14ac:dyDescent="0.2">
      <c r="A16" s="40" t="s">
        <v>4739</v>
      </c>
      <c r="B16" s="580" t="s">
        <v>4540</v>
      </c>
      <c r="C16" s="580"/>
      <c r="D16" s="84" t="s">
        <v>4740</v>
      </c>
      <c r="E16" s="582" t="s">
        <v>4273</v>
      </c>
      <c r="F16" s="582"/>
      <c r="G16" s="582"/>
      <c r="H16" s="582"/>
    </row>
    <row r="17" spans="1:8" s="8" customFormat="1" x14ac:dyDescent="0.2">
      <c r="A17" s="20"/>
      <c r="B17" s="20"/>
      <c r="C17" s="17"/>
      <c r="D17" s="180" t="s">
        <v>4500</v>
      </c>
      <c r="E17" s="582" t="s">
        <v>4257</v>
      </c>
      <c r="F17" s="581"/>
      <c r="G17" s="180" t="s">
        <v>5889</v>
      </c>
      <c r="H17" s="179">
        <v>121</v>
      </c>
    </row>
    <row r="18" spans="1:8" s="8" customFormat="1" ht="12.75" customHeight="1" x14ac:dyDescent="0.2">
      <c r="A18" s="40" t="s">
        <v>4738</v>
      </c>
      <c r="B18" s="579" t="s">
        <v>3340</v>
      </c>
      <c r="C18" s="579"/>
      <c r="D18" s="579"/>
      <c r="E18" s="579"/>
      <c r="F18" s="579"/>
      <c r="G18" s="579"/>
      <c r="H18" s="579"/>
    </row>
    <row r="19" spans="1:8" s="8" customFormat="1" x14ac:dyDescent="0.2">
      <c r="A19" s="20"/>
      <c r="B19" s="20"/>
      <c r="C19" s="17"/>
      <c r="D19" s="18"/>
      <c r="E19" s="18"/>
      <c r="F19" s="18"/>
      <c r="G19" s="18"/>
      <c r="H19" s="18"/>
    </row>
    <row r="20" spans="1:8" s="8" customFormat="1" ht="12.75" customHeight="1" x14ac:dyDescent="0.2">
      <c r="A20" s="40" t="s">
        <v>4544</v>
      </c>
      <c r="B20" s="711" t="s">
        <v>2226</v>
      </c>
      <c r="C20" s="711"/>
      <c r="D20" s="711"/>
      <c r="E20" s="711"/>
      <c r="F20" s="711"/>
      <c r="G20" s="711"/>
      <c r="H20" s="711"/>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732" t="s">
        <v>2989</v>
      </c>
      <c r="B23" s="732"/>
      <c r="C23" s="97" t="s">
        <v>3491</v>
      </c>
      <c r="D23" s="578" t="s">
        <v>2215</v>
      </c>
      <c r="E23" s="598"/>
      <c r="F23" s="598"/>
      <c r="G23" s="636" t="s">
        <v>2216</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240" t="s">
        <v>1732</v>
      </c>
      <c r="B25" s="242" t="s">
        <v>379</v>
      </c>
      <c r="C25" s="242" t="s">
        <v>154</v>
      </c>
      <c r="D25" s="242" t="s">
        <v>155</v>
      </c>
      <c r="E25" s="243">
        <v>5397</v>
      </c>
      <c r="F25" s="241" t="s">
        <v>2343</v>
      </c>
      <c r="G25" s="603" t="s">
        <v>156</v>
      </c>
      <c r="H25" s="604"/>
    </row>
    <row r="26" spans="1:8" x14ac:dyDescent="0.2">
      <c r="A26" s="244" t="s">
        <v>3476</v>
      </c>
      <c r="B26" s="245" t="s">
        <v>157</v>
      </c>
      <c r="C26" s="246" t="s">
        <v>4947</v>
      </c>
      <c r="D26" s="245" t="s">
        <v>159</v>
      </c>
      <c r="E26" s="220">
        <v>5455</v>
      </c>
      <c r="F26" s="245" t="s">
        <v>2343</v>
      </c>
      <c r="G26" s="612" t="s">
        <v>158</v>
      </c>
      <c r="H26" s="613"/>
    </row>
    <row r="27" spans="1:8" x14ac:dyDescent="0.2">
      <c r="A27" s="313" t="s">
        <v>3477</v>
      </c>
      <c r="B27" s="246" t="s">
        <v>3070</v>
      </c>
      <c r="C27" s="246" t="s">
        <v>160</v>
      </c>
      <c r="D27" s="245" t="s">
        <v>161</v>
      </c>
      <c r="E27" s="220">
        <v>5415</v>
      </c>
      <c r="F27" s="245" t="s">
        <v>2343</v>
      </c>
      <c r="G27" s="612" t="s">
        <v>162</v>
      </c>
      <c r="H27" s="613"/>
    </row>
    <row r="28" spans="1:8" x14ac:dyDescent="0.2">
      <c r="A28" s="313" t="s">
        <v>3478</v>
      </c>
      <c r="B28" s="246" t="s">
        <v>163</v>
      </c>
      <c r="C28" s="246" t="s">
        <v>164</v>
      </c>
      <c r="D28" s="246" t="s">
        <v>165</v>
      </c>
      <c r="E28" s="220">
        <v>5461</v>
      </c>
      <c r="F28" s="245" t="s">
        <v>2343</v>
      </c>
      <c r="G28" s="612" t="s">
        <v>166</v>
      </c>
      <c r="H28" s="613"/>
    </row>
    <row r="29" spans="1:8" x14ac:dyDescent="0.2">
      <c r="A29" s="244" t="s">
        <v>3479</v>
      </c>
      <c r="B29" s="245" t="s">
        <v>167</v>
      </c>
      <c r="C29" s="246" t="s">
        <v>168</v>
      </c>
      <c r="D29" s="245" t="s">
        <v>3480</v>
      </c>
      <c r="E29" s="220">
        <v>5481</v>
      </c>
      <c r="F29" s="245" t="s">
        <v>2343</v>
      </c>
      <c r="G29" s="612" t="s">
        <v>3481</v>
      </c>
      <c r="H29" s="613"/>
    </row>
    <row r="30" spans="1:8" x14ac:dyDescent="0.2">
      <c r="A30" s="313" t="s">
        <v>3482</v>
      </c>
      <c r="B30" s="246" t="s">
        <v>169</v>
      </c>
      <c r="C30" s="246" t="s">
        <v>170</v>
      </c>
      <c r="D30" s="245" t="s">
        <v>171</v>
      </c>
      <c r="E30" s="220">
        <v>5514</v>
      </c>
      <c r="F30" s="245" t="s">
        <v>2343</v>
      </c>
      <c r="G30" s="612" t="s">
        <v>172</v>
      </c>
      <c r="H30" s="613"/>
    </row>
    <row r="31" spans="1:8" x14ac:dyDescent="0.2">
      <c r="A31" s="244" t="s">
        <v>3483</v>
      </c>
      <c r="B31" s="245" t="s">
        <v>173</v>
      </c>
      <c r="C31" s="246" t="s">
        <v>174</v>
      </c>
      <c r="D31" s="245" t="s">
        <v>175</v>
      </c>
      <c r="E31" s="220">
        <v>5493</v>
      </c>
      <c r="F31" s="245" t="s">
        <v>2343</v>
      </c>
      <c r="G31" s="612" t="s">
        <v>176</v>
      </c>
      <c r="H31" s="613"/>
    </row>
    <row r="32" spans="1:8" ht="14.25" customHeight="1" x14ac:dyDescent="0.2">
      <c r="A32" s="313" t="s">
        <v>3484</v>
      </c>
      <c r="B32" s="246" t="s">
        <v>177</v>
      </c>
      <c r="C32" s="246" t="s">
        <v>178</v>
      </c>
      <c r="D32" s="246" t="s">
        <v>179</v>
      </c>
      <c r="E32" s="220">
        <v>5606</v>
      </c>
      <c r="F32" s="245" t="s">
        <v>2343</v>
      </c>
      <c r="G32" s="612" t="s">
        <v>180</v>
      </c>
      <c r="H32" s="613"/>
    </row>
    <row r="33" spans="1:8" x14ac:dyDescent="0.2">
      <c r="A33" s="313" t="s">
        <v>3485</v>
      </c>
      <c r="B33" s="246" t="s">
        <v>1767</v>
      </c>
      <c r="C33" s="246" t="s">
        <v>1768</v>
      </c>
      <c r="D33" s="246" t="s">
        <v>1769</v>
      </c>
      <c r="E33" s="220">
        <v>5646</v>
      </c>
      <c r="F33" s="245" t="s">
        <v>2343</v>
      </c>
      <c r="G33" s="612" t="s">
        <v>1770</v>
      </c>
      <c r="H33" s="613"/>
    </row>
    <row r="34" spans="1:8" ht="25.5" customHeight="1" x14ac:dyDescent="0.2">
      <c r="A34" s="313" t="s">
        <v>3486</v>
      </c>
      <c r="B34" s="246" t="s">
        <v>1771</v>
      </c>
      <c r="C34" s="246" t="s">
        <v>1772</v>
      </c>
      <c r="D34" s="246" t="s">
        <v>1773</v>
      </c>
      <c r="E34" s="220">
        <v>5668</v>
      </c>
      <c r="F34" s="245" t="s">
        <v>2918</v>
      </c>
      <c r="G34" s="612" t="s">
        <v>1777</v>
      </c>
      <c r="H34" s="613"/>
    </row>
    <row r="35" spans="1:8" x14ac:dyDescent="0.2">
      <c r="A35" s="313" t="s">
        <v>3487</v>
      </c>
      <c r="B35" s="246" t="s">
        <v>1774</v>
      </c>
      <c r="C35" s="246" t="s">
        <v>1775</v>
      </c>
      <c r="D35" s="246" t="s">
        <v>1776</v>
      </c>
      <c r="E35" s="220">
        <v>5640</v>
      </c>
      <c r="F35" s="245" t="s">
        <v>2343</v>
      </c>
      <c r="G35" s="612" t="s">
        <v>1778</v>
      </c>
      <c r="H35" s="613"/>
    </row>
    <row r="36" spans="1:8" x14ac:dyDescent="0.2">
      <c r="A36" s="244" t="s">
        <v>3488</v>
      </c>
      <c r="B36" s="246" t="s">
        <v>1779</v>
      </c>
      <c r="C36" s="246" t="s">
        <v>1780</v>
      </c>
      <c r="D36" s="246" t="s">
        <v>1781</v>
      </c>
      <c r="E36" s="220">
        <v>5556</v>
      </c>
      <c r="F36" s="245" t="s">
        <v>1593</v>
      </c>
      <c r="G36" s="612" t="s">
        <v>1782</v>
      </c>
      <c r="H36" s="613"/>
    </row>
    <row r="37" spans="1:8" x14ac:dyDescent="0.2">
      <c r="A37" s="313" t="s">
        <v>3489</v>
      </c>
      <c r="B37" s="246" t="s">
        <v>1783</v>
      </c>
      <c r="C37" s="246" t="s">
        <v>1784</v>
      </c>
      <c r="D37" s="246" t="s">
        <v>1785</v>
      </c>
      <c r="E37" s="220">
        <v>5510</v>
      </c>
      <c r="F37" s="245" t="s">
        <v>2918</v>
      </c>
      <c r="G37" s="612" t="s">
        <v>3354</v>
      </c>
      <c r="H37" s="613"/>
    </row>
    <row r="38" spans="1:8" x14ac:dyDescent="0.2">
      <c r="A38" s="313" t="s">
        <v>3490</v>
      </c>
      <c r="B38" s="246" t="s">
        <v>3355</v>
      </c>
      <c r="C38" s="246" t="s">
        <v>3356</v>
      </c>
      <c r="D38" s="246" t="s">
        <v>3357</v>
      </c>
      <c r="E38" s="220">
        <v>5481</v>
      </c>
      <c r="F38" s="245" t="s">
        <v>2343</v>
      </c>
      <c r="G38" s="612" t="s">
        <v>3358</v>
      </c>
      <c r="H38" s="613"/>
    </row>
    <row r="39" spans="1:8" ht="13.5" thickBot="1" x14ac:dyDescent="0.25">
      <c r="A39" s="318" t="s">
        <v>3478</v>
      </c>
      <c r="B39" s="755" t="s">
        <v>3768</v>
      </c>
      <c r="C39" s="755"/>
      <c r="D39" s="755"/>
      <c r="E39" s="755"/>
      <c r="F39" s="755"/>
      <c r="G39" s="610" t="s">
        <v>3359</v>
      </c>
      <c r="H39" s="611"/>
    </row>
  </sheetData>
  <mergeCells count="44">
    <mergeCell ref="G35:H35"/>
    <mergeCell ref="G36:H36"/>
    <mergeCell ref="G37:H37"/>
    <mergeCell ref="G31:H31"/>
    <mergeCell ref="G32:H32"/>
    <mergeCell ref="G33:H33"/>
    <mergeCell ref="G27:H27"/>
    <mergeCell ref="G28:H28"/>
    <mergeCell ref="G29:H29"/>
    <mergeCell ref="G30:H30"/>
    <mergeCell ref="G34:H34"/>
    <mergeCell ref="A10:B10"/>
    <mergeCell ref="C10:D10"/>
    <mergeCell ref="E10:F10"/>
    <mergeCell ref="A11:B11"/>
    <mergeCell ref="E17:F17"/>
    <mergeCell ref="C11:D11"/>
    <mergeCell ref="E11:F11"/>
    <mergeCell ref="A12:H12"/>
    <mergeCell ref="A1:B1"/>
    <mergeCell ref="C1:H1"/>
    <mergeCell ref="C2:H2"/>
    <mergeCell ref="A9:H9"/>
    <mergeCell ref="A4:B4"/>
    <mergeCell ref="A2:B2"/>
    <mergeCell ref="G7:H8"/>
    <mergeCell ref="G5:H6"/>
    <mergeCell ref="C3:H3"/>
    <mergeCell ref="B39:F39"/>
    <mergeCell ref="B16:C16"/>
    <mergeCell ref="E16:H16"/>
    <mergeCell ref="B20:H20"/>
    <mergeCell ref="B18:H18"/>
    <mergeCell ref="A22:B22"/>
    <mergeCell ref="A23:B23"/>
    <mergeCell ref="D22:F22"/>
    <mergeCell ref="D23:F23"/>
    <mergeCell ref="G22:H22"/>
    <mergeCell ref="G25:H25"/>
    <mergeCell ref="G26:H26"/>
    <mergeCell ref="G39:H39"/>
    <mergeCell ref="G23:H23"/>
    <mergeCell ref="G24:H24"/>
    <mergeCell ref="G38:H38"/>
  </mergeCells>
  <phoneticPr fontId="0" type="noConversion"/>
  <hyperlinks>
    <hyperlink ref="D5" location="Columbine!A1" display="Columbine Trail" xr:uid="{00000000-0004-0000-1300-000000000000}"/>
    <hyperlink ref="A2:B2" location="Overview!A1" tooltip="Go to Trail Network Overview sheet" display="Trail Network Overview" xr:uid="{00000000-0004-0000-1300-000001000000}"/>
    <hyperlink ref="D6" location="KiplingPky!A1" display="Kipling Pky Trail" xr:uid="{00000000-0004-0000-1300-000002000000}"/>
  </hyperlinks>
  <pageMargins left="1" right="0.75" top="0.75" bottom="1"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457" divId="DR_South_28457" sourceType="sheet" destinationFile="C:\GPS\Bicycle\CO_DS\CO_DS_DLG.htm" title="GeoBiking CO_DS DLG Trail Description"/>
  </webPublishItem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61"/>
  <sheetViews>
    <sheetView topLeftCell="A3" zoomScaleNormal="100" workbookViewId="0">
      <selection activeCell="C3" sqref="C3:H3"/>
    </sheetView>
  </sheetViews>
  <sheetFormatPr defaultRowHeight="12.75" x14ac:dyDescent="0.2"/>
  <cols>
    <col min="1" max="1" width="11" customWidth="1"/>
    <col min="2" max="2" width="9.28515625" bestFit="1" customWidth="1"/>
    <col min="3" max="3" width="12.28515625" bestFit="1" customWidth="1"/>
    <col min="4" max="4" width="19.42578125" customWidth="1"/>
    <col min="5" max="5" width="11.7109375" bestFit="1" customWidth="1"/>
    <col min="6" max="6" width="14.7109375" bestFit="1" customWidth="1"/>
    <col min="7" max="7" width="8.140625" bestFit="1" customWidth="1"/>
    <col min="8" max="8" width="37.5703125" customWidth="1"/>
  </cols>
  <sheetData>
    <row r="1" spans="1:8" ht="21.75" customHeight="1" x14ac:dyDescent="0.2">
      <c r="A1" s="588" t="s">
        <v>5231</v>
      </c>
      <c r="B1" s="589"/>
      <c r="C1" s="590" t="s">
        <v>6555</v>
      </c>
      <c r="D1" s="591"/>
      <c r="E1" s="591"/>
      <c r="F1" s="591"/>
      <c r="G1" s="591"/>
      <c r="H1" s="591"/>
    </row>
    <row r="2" spans="1:8" ht="17.25" customHeight="1" x14ac:dyDescent="0.2">
      <c r="A2" s="597" t="s">
        <v>265</v>
      </c>
      <c r="B2" s="597"/>
      <c r="C2" s="648" t="s">
        <v>6556</v>
      </c>
      <c r="D2" s="707"/>
      <c r="E2" s="707"/>
      <c r="F2" s="707"/>
      <c r="G2" s="707"/>
      <c r="H2" s="707"/>
    </row>
    <row r="3" spans="1:8" x14ac:dyDescent="0.2">
      <c r="A3" s="2"/>
      <c r="B3" s="2"/>
      <c r="C3" s="592"/>
      <c r="D3" s="592"/>
      <c r="E3" s="592"/>
      <c r="F3" s="592"/>
      <c r="G3" s="592"/>
      <c r="H3" s="592"/>
    </row>
    <row r="4" spans="1:8" ht="12.75" customHeight="1" x14ac:dyDescent="0.2">
      <c r="A4" s="80" t="s">
        <v>3258</v>
      </c>
      <c r="B4" s="445" t="s">
        <v>6558</v>
      </c>
      <c r="C4" s="29" t="s">
        <v>5374</v>
      </c>
      <c r="D4" s="2"/>
      <c r="E4" s="26"/>
      <c r="F4" s="29" t="s">
        <v>2789</v>
      </c>
      <c r="G4" s="702" t="s">
        <v>6562</v>
      </c>
      <c r="H4" s="598"/>
    </row>
    <row r="5" spans="1:8" x14ac:dyDescent="0.2">
      <c r="C5" s="34"/>
      <c r="D5" s="2"/>
      <c r="E5" s="26"/>
      <c r="F5" s="34"/>
      <c r="G5" s="598"/>
      <c r="H5" s="598"/>
    </row>
    <row r="6" spans="1:8" x14ac:dyDescent="0.2">
      <c r="A6" s="136" t="s">
        <v>865</v>
      </c>
      <c r="B6" s="445">
        <f>COUNT(E26:E59)</f>
        <v>29</v>
      </c>
      <c r="C6" s="34"/>
      <c r="D6" s="2"/>
      <c r="E6" s="26"/>
      <c r="F6" s="34"/>
      <c r="G6" s="706"/>
      <c r="H6" s="706"/>
    </row>
    <row r="7" spans="1:8" x14ac:dyDescent="0.2">
      <c r="C7" s="34"/>
      <c r="D7" s="2"/>
      <c r="E7" s="104" t="s">
        <v>3939</v>
      </c>
      <c r="F7" s="104" t="s">
        <v>2099</v>
      </c>
      <c r="G7" s="655" t="s">
        <v>7368</v>
      </c>
      <c r="H7" s="593"/>
    </row>
    <row r="8" spans="1:8" x14ac:dyDescent="0.2">
      <c r="A8" s="80" t="s">
        <v>1497</v>
      </c>
      <c r="B8" s="706"/>
      <c r="C8" s="706"/>
      <c r="D8" s="706"/>
      <c r="E8" s="134">
        <v>41810</v>
      </c>
      <c r="F8" s="130">
        <v>42597</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13.8</v>
      </c>
      <c r="D12" s="669"/>
      <c r="E12" s="602">
        <v>9.8000000000000007</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E27</f>
        <v>7049</v>
      </c>
      <c r="B15" s="439">
        <v>7555</v>
      </c>
      <c r="C15" s="24">
        <f>E28</f>
        <v>7045</v>
      </c>
      <c r="D15" s="24">
        <v>7080</v>
      </c>
      <c r="E15" s="24">
        <f>B15 - A15</f>
        <v>506</v>
      </c>
      <c r="F15" s="24">
        <v>2223</v>
      </c>
      <c r="G15" s="24"/>
      <c r="H15" s="103">
        <v>5</v>
      </c>
    </row>
    <row r="16" spans="1:8" s="8" customFormat="1" x14ac:dyDescent="0.2">
      <c r="A16" s="20"/>
      <c r="B16" s="20"/>
      <c r="C16" s="17"/>
      <c r="D16" s="18"/>
      <c r="E16" s="18"/>
      <c r="F16" s="18"/>
      <c r="G16" s="18"/>
      <c r="H16" s="18"/>
    </row>
    <row r="17" spans="1:8" s="8" customFormat="1" ht="12.75" customHeight="1" x14ac:dyDescent="0.2">
      <c r="A17" s="40" t="s">
        <v>4739</v>
      </c>
      <c r="B17" s="580" t="s">
        <v>6560</v>
      </c>
      <c r="C17" s="580"/>
      <c r="D17" s="84" t="s">
        <v>4740</v>
      </c>
      <c r="E17" s="582" t="s">
        <v>6559</v>
      </c>
      <c r="F17" s="582"/>
      <c r="G17" s="582"/>
      <c r="H17" s="582"/>
    </row>
    <row r="18" spans="1:8" s="8" customFormat="1" x14ac:dyDescent="0.2">
      <c r="A18" s="20"/>
      <c r="B18" s="580"/>
      <c r="C18" s="580"/>
      <c r="D18" s="180" t="s">
        <v>4500</v>
      </c>
      <c r="E18" s="582" t="s">
        <v>4257</v>
      </c>
      <c r="F18" s="582"/>
      <c r="G18" s="180" t="s">
        <v>5889</v>
      </c>
      <c r="H18" s="179">
        <v>229</v>
      </c>
    </row>
    <row r="19" spans="1:8" s="8" customFormat="1" ht="12.75" customHeight="1" x14ac:dyDescent="0.2">
      <c r="A19" s="40" t="s">
        <v>4738</v>
      </c>
      <c r="B19" s="579" t="s">
        <v>6561</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66" t="s">
        <v>7369</v>
      </c>
      <c r="C21" s="766"/>
      <c r="D21" s="766"/>
      <c r="E21" s="766"/>
      <c r="F21" s="766"/>
      <c r="G21" s="766"/>
      <c r="H21" s="766"/>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67" t="s">
        <v>878</v>
      </c>
      <c r="B24" s="767"/>
      <c r="C24" s="444" t="s">
        <v>5376</v>
      </c>
      <c r="D24" s="578" t="s">
        <v>7345</v>
      </c>
      <c r="E24" s="598"/>
      <c r="F24" s="598"/>
      <c r="G24" s="636" t="s">
        <v>6753</v>
      </c>
      <c r="H24" s="636"/>
    </row>
    <row r="25" spans="1:8" s="3" customFormat="1" ht="13.5" thickBot="1" x14ac:dyDescent="0.25">
      <c r="A25" s="4" t="s">
        <v>1596</v>
      </c>
      <c r="B25" s="4" t="s">
        <v>1601</v>
      </c>
      <c r="C25" s="5" t="s">
        <v>1602</v>
      </c>
      <c r="D25" s="4" t="s">
        <v>2790</v>
      </c>
      <c r="E25" s="4" t="s">
        <v>1594</v>
      </c>
      <c r="F25" s="4" t="s">
        <v>1600</v>
      </c>
      <c r="G25" s="608" t="s">
        <v>2790</v>
      </c>
      <c r="H25" s="609"/>
    </row>
    <row r="26" spans="1:8" ht="12.75" customHeight="1" x14ac:dyDescent="0.2">
      <c r="A26" s="296" t="s">
        <v>6589</v>
      </c>
      <c r="B26" s="414" t="s">
        <v>6566</v>
      </c>
      <c r="C26" s="334" t="s">
        <v>6567</v>
      </c>
      <c r="D26" s="307" t="s">
        <v>6568</v>
      </c>
      <c r="E26" s="298">
        <v>7114</v>
      </c>
      <c r="F26" s="307" t="s">
        <v>794</v>
      </c>
      <c r="G26" s="720" t="s">
        <v>6569</v>
      </c>
      <c r="H26" s="725"/>
    </row>
    <row r="27" spans="1:8" ht="12.75" customHeight="1" x14ac:dyDescent="0.2">
      <c r="A27" s="296" t="s">
        <v>7349</v>
      </c>
      <c r="B27" s="414" t="s">
        <v>7347</v>
      </c>
      <c r="C27" s="334" t="s">
        <v>7348</v>
      </c>
      <c r="D27" s="307" t="s">
        <v>7350</v>
      </c>
      <c r="E27" s="298">
        <v>7049</v>
      </c>
      <c r="F27" s="307" t="s">
        <v>2343</v>
      </c>
      <c r="G27" s="720" t="s">
        <v>7356</v>
      </c>
      <c r="H27" s="725"/>
    </row>
    <row r="28" spans="1:8" ht="12.75" customHeight="1" x14ac:dyDescent="0.2">
      <c r="A28" s="515" t="s">
        <v>7351</v>
      </c>
      <c r="B28" s="516" t="s">
        <v>7352</v>
      </c>
      <c r="C28" s="517" t="s">
        <v>7353</v>
      </c>
      <c r="D28" s="518" t="s">
        <v>7354</v>
      </c>
      <c r="E28" s="519">
        <v>7045</v>
      </c>
      <c r="F28" s="518" t="s">
        <v>2343</v>
      </c>
      <c r="G28" s="764" t="s">
        <v>7355</v>
      </c>
      <c r="H28" s="765"/>
    </row>
    <row r="29" spans="1:8" ht="12.75" customHeight="1" x14ac:dyDescent="0.2">
      <c r="A29" s="296" t="s">
        <v>7357</v>
      </c>
      <c r="B29" s="414" t="s">
        <v>7358</v>
      </c>
      <c r="C29" s="334" t="s">
        <v>1325</v>
      </c>
      <c r="D29" s="307" t="s">
        <v>7359</v>
      </c>
      <c r="E29" s="298">
        <v>7090</v>
      </c>
      <c r="F29" s="307" t="s">
        <v>7360</v>
      </c>
      <c r="G29" s="720" t="s">
        <v>7361</v>
      </c>
      <c r="H29" s="725"/>
    </row>
    <row r="30" spans="1:8" ht="12.75" customHeight="1" x14ac:dyDescent="0.2">
      <c r="A30" s="296" t="s">
        <v>7362</v>
      </c>
      <c r="B30" s="414" t="s">
        <v>7363</v>
      </c>
      <c r="C30" s="334" t="s">
        <v>7364</v>
      </c>
      <c r="D30" s="307" t="s">
        <v>7365</v>
      </c>
      <c r="E30" s="298">
        <v>7084</v>
      </c>
      <c r="F30" s="307" t="s">
        <v>875</v>
      </c>
      <c r="G30" s="720" t="s">
        <v>7366</v>
      </c>
      <c r="H30" s="725"/>
    </row>
    <row r="31" spans="1:8" ht="12.75" customHeight="1" x14ac:dyDescent="0.2">
      <c r="A31" s="296" t="s">
        <v>6588</v>
      </c>
      <c r="B31" s="414" t="s">
        <v>6570</v>
      </c>
      <c r="C31" s="334" t="s">
        <v>6571</v>
      </c>
      <c r="D31" s="307" t="s">
        <v>6573</v>
      </c>
      <c r="E31" s="298">
        <v>7126</v>
      </c>
      <c r="F31" s="307" t="s">
        <v>6215</v>
      </c>
      <c r="G31" s="718" t="s">
        <v>6574</v>
      </c>
      <c r="H31" s="613"/>
    </row>
    <row r="32" spans="1:8" x14ac:dyDescent="0.2">
      <c r="A32" s="515" t="s">
        <v>6563</v>
      </c>
      <c r="B32" s="516" t="s">
        <v>6564</v>
      </c>
      <c r="C32" s="517" t="s">
        <v>6572</v>
      </c>
      <c r="D32" s="518" t="s">
        <v>6565</v>
      </c>
      <c r="E32" s="519">
        <v>7093</v>
      </c>
      <c r="F32" s="518" t="s">
        <v>2929</v>
      </c>
      <c r="G32" s="762" t="s">
        <v>7367</v>
      </c>
      <c r="H32" s="763"/>
    </row>
    <row r="33" spans="1:8" x14ac:dyDescent="0.2">
      <c r="A33" s="296" t="s">
        <v>6587</v>
      </c>
      <c r="B33" s="307" t="s">
        <v>6575</v>
      </c>
      <c r="C33" s="334" t="s">
        <v>6576</v>
      </c>
      <c r="D33" s="307" t="s">
        <v>6577</v>
      </c>
      <c r="E33" s="298">
        <v>7420</v>
      </c>
      <c r="F33" s="307" t="s">
        <v>435</v>
      </c>
      <c r="G33" s="718" t="s">
        <v>3052</v>
      </c>
      <c r="H33" s="613"/>
    </row>
    <row r="34" spans="1:8" x14ac:dyDescent="0.2">
      <c r="A34" s="296" t="s">
        <v>6641</v>
      </c>
      <c r="B34" s="307" t="s">
        <v>6578</v>
      </c>
      <c r="C34" s="334" t="s">
        <v>6579</v>
      </c>
      <c r="D34" s="307" t="s">
        <v>6640</v>
      </c>
      <c r="E34" s="298">
        <v>7555</v>
      </c>
      <c r="F34" s="207" t="s">
        <v>2343</v>
      </c>
      <c r="G34" s="718" t="s">
        <v>6580</v>
      </c>
      <c r="H34" s="719"/>
    </row>
    <row r="35" spans="1:8" ht="12.75" customHeight="1" x14ac:dyDescent="0.2">
      <c r="A35" s="296" t="s">
        <v>6586</v>
      </c>
      <c r="B35" s="307" t="s">
        <v>6581</v>
      </c>
      <c r="C35" s="334" t="s">
        <v>6582</v>
      </c>
      <c r="D35" s="307" t="s">
        <v>6583</v>
      </c>
      <c r="E35" s="298">
        <v>7622</v>
      </c>
      <c r="F35" s="207" t="s">
        <v>2343</v>
      </c>
      <c r="G35" s="718" t="s">
        <v>6584</v>
      </c>
      <c r="H35" s="613"/>
    </row>
    <row r="36" spans="1:8" ht="12.75" customHeight="1" x14ac:dyDescent="0.2">
      <c r="A36" s="296" t="s">
        <v>6585</v>
      </c>
      <c r="B36" s="307" t="s">
        <v>6590</v>
      </c>
      <c r="C36" s="334" t="s">
        <v>6591</v>
      </c>
      <c r="D36" s="307" t="s">
        <v>6592</v>
      </c>
      <c r="E36" s="298">
        <v>7787</v>
      </c>
      <c r="F36" s="207" t="s">
        <v>2343</v>
      </c>
      <c r="G36" s="718" t="s">
        <v>6671</v>
      </c>
      <c r="H36" s="613"/>
    </row>
    <row r="37" spans="1:8" ht="12.75" customHeight="1" x14ac:dyDescent="0.2">
      <c r="A37" s="296" t="s">
        <v>6610</v>
      </c>
      <c r="B37" s="307" t="s">
        <v>6593</v>
      </c>
      <c r="C37" s="334" t="s">
        <v>6594</v>
      </c>
      <c r="D37" s="307" t="s">
        <v>6595</v>
      </c>
      <c r="E37" s="298">
        <v>7751</v>
      </c>
      <c r="F37" s="307" t="s">
        <v>435</v>
      </c>
      <c r="G37" s="718" t="s">
        <v>6596</v>
      </c>
      <c r="H37" s="613"/>
    </row>
    <row r="38" spans="1:8" ht="12.75" customHeight="1" x14ac:dyDescent="0.2">
      <c r="A38" s="296" t="s">
        <v>6611</v>
      </c>
      <c r="B38" s="307" t="s">
        <v>6597</v>
      </c>
      <c r="C38" s="334" t="s">
        <v>6598</v>
      </c>
      <c r="D38" s="307" t="s">
        <v>6599</v>
      </c>
      <c r="E38" s="298">
        <v>7760</v>
      </c>
      <c r="F38" s="207" t="s">
        <v>2343</v>
      </c>
      <c r="G38" s="718" t="s">
        <v>6600</v>
      </c>
      <c r="H38" s="613"/>
    </row>
    <row r="39" spans="1:8" ht="12.75" customHeight="1" x14ac:dyDescent="0.2">
      <c r="A39" s="296" t="s">
        <v>6612</v>
      </c>
      <c r="B39" s="307" t="s">
        <v>6601</v>
      </c>
      <c r="C39" s="334" t="s">
        <v>6602</v>
      </c>
      <c r="D39" s="307" t="s">
        <v>6618</v>
      </c>
      <c r="E39" s="298">
        <v>7792</v>
      </c>
      <c r="F39" s="207" t="s">
        <v>2343</v>
      </c>
      <c r="G39" s="718" t="s">
        <v>6603</v>
      </c>
      <c r="H39" s="613"/>
    </row>
    <row r="40" spans="1:8" ht="12.75" customHeight="1" x14ac:dyDescent="0.2">
      <c r="A40" s="296" t="s">
        <v>6613</v>
      </c>
      <c r="B40" s="307" t="s">
        <v>6604</v>
      </c>
      <c r="C40" s="334" t="s">
        <v>6605</v>
      </c>
      <c r="D40" s="307" t="s">
        <v>6606</v>
      </c>
      <c r="E40" s="298">
        <v>7777</v>
      </c>
      <c r="F40" s="307" t="s">
        <v>1595</v>
      </c>
      <c r="G40" s="718" t="s">
        <v>6607</v>
      </c>
      <c r="H40" s="613"/>
    </row>
    <row r="41" spans="1:8" ht="12.75" customHeight="1" x14ac:dyDescent="0.2">
      <c r="A41" s="296" t="s">
        <v>6620</v>
      </c>
      <c r="B41" s="307" t="s">
        <v>6604</v>
      </c>
      <c r="C41" s="334" t="s">
        <v>6608</v>
      </c>
      <c r="D41" s="307" t="s">
        <v>4902</v>
      </c>
      <c r="E41" s="298">
        <v>7780</v>
      </c>
      <c r="F41" s="307" t="s">
        <v>2918</v>
      </c>
      <c r="G41" s="718" t="s">
        <v>6609</v>
      </c>
      <c r="H41" s="613"/>
    </row>
    <row r="42" spans="1:8" ht="12.75" customHeight="1" x14ac:dyDescent="0.2">
      <c r="A42" s="296" t="s">
        <v>6614</v>
      </c>
      <c r="B42" s="307" t="s">
        <v>6615</v>
      </c>
      <c r="C42" s="334" t="s">
        <v>6616</v>
      </c>
      <c r="D42" s="307" t="s">
        <v>6617</v>
      </c>
      <c r="E42" s="298">
        <v>7756</v>
      </c>
      <c r="F42" s="307" t="s">
        <v>435</v>
      </c>
      <c r="G42" s="718" t="s">
        <v>6619</v>
      </c>
      <c r="H42" s="613"/>
    </row>
    <row r="43" spans="1:8" ht="12.75" customHeight="1" x14ac:dyDescent="0.2">
      <c r="A43" s="296" t="s">
        <v>6612</v>
      </c>
      <c r="B43" s="720" t="s">
        <v>3768</v>
      </c>
      <c r="C43" s="759"/>
      <c r="D43" s="759"/>
      <c r="E43" s="759"/>
      <c r="F43" s="760"/>
      <c r="G43" s="718" t="s">
        <v>6621</v>
      </c>
      <c r="H43" s="613"/>
    </row>
    <row r="44" spans="1:8" ht="12.75" customHeight="1" x14ac:dyDescent="0.2">
      <c r="A44" s="296" t="s">
        <v>6611</v>
      </c>
      <c r="B44" s="761" t="s">
        <v>3768</v>
      </c>
      <c r="C44" s="709"/>
      <c r="D44" s="709"/>
      <c r="E44" s="709"/>
      <c r="F44" s="710"/>
      <c r="G44" s="718" t="s">
        <v>6622</v>
      </c>
      <c r="H44" s="613"/>
    </row>
    <row r="45" spans="1:8" ht="12.75" customHeight="1" x14ac:dyDescent="0.2">
      <c r="A45" s="296" t="s">
        <v>6610</v>
      </c>
      <c r="B45" s="720" t="s">
        <v>3768</v>
      </c>
      <c r="C45" s="759"/>
      <c r="D45" s="759"/>
      <c r="E45" s="759"/>
      <c r="F45" s="760"/>
      <c r="G45" s="718" t="s">
        <v>6622</v>
      </c>
      <c r="H45" s="613"/>
    </row>
    <row r="46" spans="1:8" ht="12.75" customHeight="1" x14ac:dyDescent="0.2">
      <c r="A46" s="296" t="s">
        <v>6585</v>
      </c>
      <c r="B46" s="720" t="s">
        <v>3768</v>
      </c>
      <c r="C46" s="759"/>
      <c r="D46" s="759"/>
      <c r="E46" s="759"/>
      <c r="F46" s="760"/>
      <c r="G46" s="718" t="s">
        <v>6672</v>
      </c>
      <c r="H46" s="613"/>
    </row>
    <row r="47" spans="1:8" ht="12.75" customHeight="1" x14ac:dyDescent="0.2">
      <c r="A47" s="296" t="s">
        <v>6623</v>
      </c>
      <c r="B47" s="307" t="s">
        <v>6624</v>
      </c>
      <c r="C47" s="334" t="s">
        <v>6625</v>
      </c>
      <c r="D47" s="307" t="s">
        <v>6626</v>
      </c>
      <c r="E47" s="298">
        <v>7838</v>
      </c>
      <c r="F47" s="307" t="s">
        <v>2343</v>
      </c>
      <c r="G47" s="718" t="s">
        <v>6649</v>
      </c>
      <c r="H47" s="613"/>
    </row>
    <row r="48" spans="1:8" ht="12.75" customHeight="1" x14ac:dyDescent="0.2">
      <c r="A48" s="296" t="s">
        <v>6627</v>
      </c>
      <c r="B48" s="307" t="s">
        <v>6628</v>
      </c>
      <c r="C48" s="334" t="s">
        <v>6629</v>
      </c>
      <c r="D48" s="307" t="s">
        <v>6630</v>
      </c>
      <c r="E48" s="298">
        <v>8049</v>
      </c>
      <c r="F48" s="207" t="s">
        <v>2343</v>
      </c>
      <c r="G48" s="718" t="s">
        <v>6648</v>
      </c>
      <c r="H48" s="613"/>
    </row>
    <row r="49" spans="1:8" ht="12.75" customHeight="1" x14ac:dyDescent="0.2">
      <c r="A49" s="296" t="s">
        <v>6634</v>
      </c>
      <c r="B49" s="307" t="s">
        <v>5011</v>
      </c>
      <c r="C49" s="334" t="s">
        <v>6632</v>
      </c>
      <c r="D49" s="307" t="s">
        <v>6635</v>
      </c>
      <c r="E49" s="298">
        <v>8047</v>
      </c>
      <c r="F49" s="207" t="s">
        <v>2343</v>
      </c>
      <c r="G49" s="718" t="s">
        <v>6636</v>
      </c>
      <c r="H49" s="613"/>
    </row>
    <row r="50" spans="1:8" ht="12.75" customHeight="1" x14ac:dyDescent="0.2">
      <c r="A50" s="296" t="s">
        <v>6642</v>
      </c>
      <c r="B50" s="307" t="s">
        <v>1076</v>
      </c>
      <c r="C50" s="334" t="s">
        <v>6638</v>
      </c>
      <c r="D50" s="307" t="s">
        <v>6643</v>
      </c>
      <c r="E50" s="298">
        <v>8033</v>
      </c>
      <c r="F50" s="207" t="s">
        <v>2343</v>
      </c>
      <c r="G50" s="718" t="s">
        <v>6644</v>
      </c>
      <c r="H50" s="613"/>
    </row>
    <row r="51" spans="1:8" ht="12.75" customHeight="1" x14ac:dyDescent="0.2">
      <c r="A51" s="296" t="s">
        <v>6631</v>
      </c>
      <c r="B51" s="307" t="s">
        <v>6645</v>
      </c>
      <c r="C51" s="334" t="s">
        <v>6646</v>
      </c>
      <c r="D51" s="307" t="s">
        <v>6633</v>
      </c>
      <c r="E51" s="298">
        <v>8019</v>
      </c>
      <c r="F51" s="207" t="s">
        <v>2343</v>
      </c>
      <c r="G51" s="718" t="s">
        <v>6647</v>
      </c>
      <c r="H51" s="613"/>
    </row>
    <row r="52" spans="1:8" ht="12.75" customHeight="1" x14ac:dyDescent="0.2">
      <c r="A52" s="296" t="s">
        <v>6637</v>
      </c>
      <c r="B52" s="346" t="s">
        <v>2078</v>
      </c>
      <c r="C52" s="346" t="s">
        <v>6650</v>
      </c>
      <c r="D52" s="346" t="s">
        <v>6639</v>
      </c>
      <c r="E52" s="298">
        <v>7848</v>
      </c>
      <c r="F52" s="207" t="s">
        <v>2343</v>
      </c>
      <c r="G52" s="718" t="s">
        <v>6651</v>
      </c>
      <c r="H52" s="613"/>
    </row>
    <row r="53" spans="1:8" ht="12.75" customHeight="1" x14ac:dyDescent="0.2">
      <c r="A53" s="419" t="s">
        <v>6652</v>
      </c>
      <c r="B53" s="435" t="s">
        <v>6653</v>
      </c>
      <c r="C53" s="435" t="s">
        <v>6654</v>
      </c>
      <c r="D53" s="435" t="s">
        <v>6655</v>
      </c>
      <c r="E53" s="436">
        <v>7809</v>
      </c>
      <c r="F53" s="437" t="s">
        <v>2929</v>
      </c>
      <c r="G53" s="686" t="s">
        <v>6656</v>
      </c>
      <c r="H53" s="687"/>
    </row>
    <row r="54" spans="1:8" ht="26.25" customHeight="1" x14ac:dyDescent="0.2">
      <c r="A54" s="419" t="s">
        <v>6657</v>
      </c>
      <c r="B54" s="435" t="s">
        <v>6658</v>
      </c>
      <c r="C54" s="435" t="s">
        <v>6659</v>
      </c>
      <c r="D54" s="435" t="s">
        <v>6660</v>
      </c>
      <c r="E54" s="436">
        <v>7791</v>
      </c>
      <c r="F54" s="437" t="s">
        <v>1595</v>
      </c>
      <c r="G54" s="686" t="s">
        <v>6682</v>
      </c>
      <c r="H54" s="687"/>
    </row>
    <row r="55" spans="1:8" ht="12.75" customHeight="1" x14ac:dyDescent="0.2">
      <c r="A55" s="419" t="s">
        <v>6661</v>
      </c>
      <c r="B55" s="433" t="s">
        <v>6662</v>
      </c>
      <c r="C55" s="433" t="s">
        <v>6663</v>
      </c>
      <c r="D55" s="433" t="s">
        <v>6664</v>
      </c>
      <c r="E55" s="432">
        <v>7731</v>
      </c>
      <c r="F55" s="434" t="s">
        <v>2343</v>
      </c>
      <c r="G55" s="720" t="s">
        <v>6665</v>
      </c>
      <c r="H55" s="721"/>
    </row>
    <row r="56" spans="1:8" ht="12.75" customHeight="1" x14ac:dyDescent="0.2">
      <c r="A56" s="419" t="s">
        <v>6666</v>
      </c>
      <c r="B56" s="433" t="s">
        <v>6667</v>
      </c>
      <c r="C56" s="433" t="s">
        <v>6668</v>
      </c>
      <c r="D56" s="433" t="s">
        <v>6669</v>
      </c>
      <c r="E56" s="432">
        <v>7622</v>
      </c>
      <c r="F56" s="434" t="s">
        <v>2343</v>
      </c>
      <c r="G56" s="720" t="s">
        <v>6670</v>
      </c>
      <c r="H56" s="721"/>
    </row>
    <row r="57" spans="1:8" ht="12.75" customHeight="1" x14ac:dyDescent="0.2">
      <c r="A57" s="419" t="s">
        <v>6673</v>
      </c>
      <c r="B57" s="435" t="s">
        <v>6674</v>
      </c>
      <c r="C57" s="435" t="s">
        <v>6675</v>
      </c>
      <c r="D57" s="435" t="s">
        <v>6676</v>
      </c>
      <c r="E57" s="436">
        <v>7613</v>
      </c>
      <c r="F57" s="437" t="s">
        <v>2929</v>
      </c>
      <c r="G57" s="686"/>
      <c r="H57" s="687"/>
    </row>
    <row r="58" spans="1:8" ht="12.75" customHeight="1" x14ac:dyDescent="0.2">
      <c r="A58" s="419" t="s">
        <v>6677</v>
      </c>
      <c r="B58" s="435" t="s">
        <v>6674</v>
      </c>
      <c r="C58" s="435" t="s">
        <v>6675</v>
      </c>
      <c r="D58" s="435" t="s">
        <v>6678</v>
      </c>
      <c r="E58" s="436">
        <v>7618</v>
      </c>
      <c r="F58" s="437" t="s">
        <v>1595</v>
      </c>
      <c r="G58" s="686" t="s">
        <v>6679</v>
      </c>
      <c r="H58" s="687"/>
    </row>
    <row r="59" spans="1:8" ht="13.5" thickBot="1" x14ac:dyDescent="0.25">
      <c r="A59" s="308" t="s">
        <v>6641</v>
      </c>
      <c r="B59" s="756" t="s">
        <v>3768</v>
      </c>
      <c r="C59" s="757"/>
      <c r="D59" s="757"/>
      <c r="E59" s="757"/>
      <c r="F59" s="758"/>
      <c r="G59" s="716" t="s">
        <v>6680</v>
      </c>
      <c r="H59" s="717"/>
    </row>
    <row r="61" spans="1:8" ht="12.75" customHeight="1" x14ac:dyDescent="0.2">
      <c r="A61" s="43" t="s">
        <v>1822</v>
      </c>
      <c r="B61" s="2"/>
    </row>
  </sheetData>
  <mergeCells count="68">
    <mergeCell ref="A1:B1"/>
    <mergeCell ref="C1:H1"/>
    <mergeCell ref="A2:B2"/>
    <mergeCell ref="C2:H2"/>
    <mergeCell ref="C3:H3"/>
    <mergeCell ref="G4:H5"/>
    <mergeCell ref="G6:H6"/>
    <mergeCell ref="G7:H8"/>
    <mergeCell ref="B8:D8"/>
    <mergeCell ref="A10:H10"/>
    <mergeCell ref="A11:B11"/>
    <mergeCell ref="C11:D11"/>
    <mergeCell ref="E11:F11"/>
    <mergeCell ref="A12:B12"/>
    <mergeCell ref="C12:D12"/>
    <mergeCell ref="E12:F12"/>
    <mergeCell ref="A13:H13"/>
    <mergeCell ref="B17:C18"/>
    <mergeCell ref="E17:H17"/>
    <mergeCell ref="E18:F18"/>
    <mergeCell ref="B19:H19"/>
    <mergeCell ref="B21:H21"/>
    <mergeCell ref="A23:B23"/>
    <mergeCell ref="D23:F23"/>
    <mergeCell ref="G23:H23"/>
    <mergeCell ref="A24:B24"/>
    <mergeCell ref="D24:F24"/>
    <mergeCell ref="G24:H24"/>
    <mergeCell ref="G25:H25"/>
    <mergeCell ref="G27:H27"/>
    <mergeCell ref="G32:H32"/>
    <mergeCell ref="G33:H33"/>
    <mergeCell ref="G34:H34"/>
    <mergeCell ref="G26:H26"/>
    <mergeCell ref="G28:H28"/>
    <mergeCell ref="G29:H29"/>
    <mergeCell ref="G30:H30"/>
    <mergeCell ref="G31:H31"/>
    <mergeCell ref="G35:H35"/>
    <mergeCell ref="G36:H36"/>
    <mergeCell ref="G37:H37"/>
    <mergeCell ref="G38:H38"/>
    <mergeCell ref="G39:H39"/>
    <mergeCell ref="G49:H49"/>
    <mergeCell ref="G50:H50"/>
    <mergeCell ref="G51:H51"/>
    <mergeCell ref="G52:H52"/>
    <mergeCell ref="G40:H40"/>
    <mergeCell ref="G41:H41"/>
    <mergeCell ref="G42:H42"/>
    <mergeCell ref="G43:H43"/>
    <mergeCell ref="G44:H44"/>
    <mergeCell ref="G58:H58"/>
    <mergeCell ref="B59:F59"/>
    <mergeCell ref="G59:H59"/>
    <mergeCell ref="B43:F43"/>
    <mergeCell ref="B44:F44"/>
    <mergeCell ref="B45:F45"/>
    <mergeCell ref="B46:F46"/>
    <mergeCell ref="G53:H53"/>
    <mergeCell ref="G54:H54"/>
    <mergeCell ref="G55:H55"/>
    <mergeCell ref="G45:H45"/>
    <mergeCell ref="G46:H46"/>
    <mergeCell ref="G56:H56"/>
    <mergeCell ref="G57:H57"/>
    <mergeCell ref="G47:H47"/>
    <mergeCell ref="G48:H48"/>
  </mergeCells>
  <hyperlinks>
    <hyperlink ref="A2:B2" location="Overview!A1" tooltip="Go to Trail Network Overview sheet" display="Trail Network Overview" xr:uid="{00000000-0004-0000-1400-000000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863" divId="CO_DS_28863" sourceType="sheet" destinationFile="C:\GPS\Bicycle\CO_DS\CO_DS_EG.htm" title="CO_DS EG Trail Description"/>
  </webPublishItem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5"/>
  <sheetViews>
    <sheetView zoomScaleNormal="100" workbookViewId="0">
      <selection activeCell="B7" sqref="B7"/>
    </sheetView>
  </sheetViews>
  <sheetFormatPr defaultRowHeight="12.75" x14ac:dyDescent="0.2"/>
  <cols>
    <col min="1" max="1" width="11" customWidth="1"/>
    <col min="2" max="2" width="9.140625" customWidth="1"/>
    <col min="3" max="3" width="12.140625" customWidth="1"/>
    <col min="4" max="4" width="19.42578125" customWidth="1"/>
    <col min="5" max="5" width="11.42578125" bestFit="1" customWidth="1"/>
    <col min="6" max="6" width="14.7109375" customWidth="1"/>
    <col min="7" max="7" width="8.140625" customWidth="1"/>
    <col min="8" max="8" width="37.5703125" customWidth="1"/>
  </cols>
  <sheetData>
    <row r="1" spans="1:8" ht="21.75" customHeight="1" x14ac:dyDescent="0.2">
      <c r="A1" s="588" t="s">
        <v>7517</v>
      </c>
      <c r="B1" s="589"/>
      <c r="C1" s="590" t="s">
        <v>7518</v>
      </c>
      <c r="D1" s="591"/>
      <c r="E1" s="591"/>
      <c r="F1" s="591"/>
      <c r="G1" s="591"/>
      <c r="H1" s="591"/>
    </row>
    <row r="2" spans="1:8" ht="17.25" customHeight="1" x14ac:dyDescent="0.2">
      <c r="A2" s="597" t="s">
        <v>265</v>
      </c>
      <c r="B2" s="597"/>
      <c r="C2" s="648" t="s">
        <v>7516</v>
      </c>
      <c r="D2" s="707"/>
      <c r="E2" s="707"/>
      <c r="F2" s="707"/>
      <c r="G2" s="707"/>
      <c r="H2" s="707"/>
    </row>
    <row r="3" spans="1:8" x14ac:dyDescent="0.2">
      <c r="A3" s="2"/>
      <c r="B3" s="2"/>
      <c r="C3" s="592"/>
      <c r="D3" s="592"/>
      <c r="E3" s="592"/>
      <c r="F3" s="592"/>
      <c r="G3" s="592"/>
      <c r="H3" s="592"/>
    </row>
    <row r="4" spans="1:8" ht="12.75" customHeight="1" x14ac:dyDescent="0.2">
      <c r="A4" s="80" t="s">
        <v>3258</v>
      </c>
      <c r="B4" s="532" t="s">
        <v>7519</v>
      </c>
      <c r="C4" s="29" t="s">
        <v>5374</v>
      </c>
      <c r="D4" s="529" t="s">
        <v>7553</v>
      </c>
      <c r="E4" s="535" t="s">
        <v>7555</v>
      </c>
      <c r="F4" s="29" t="s">
        <v>2789</v>
      </c>
      <c r="G4" s="702"/>
      <c r="H4" s="598"/>
    </row>
    <row r="5" spans="1:8" x14ac:dyDescent="0.2">
      <c r="C5" s="34"/>
      <c r="D5" s="529" t="s">
        <v>7554</v>
      </c>
      <c r="E5" s="535" t="s">
        <v>7556</v>
      </c>
      <c r="F5" s="34"/>
      <c r="G5" s="598"/>
      <c r="H5" s="598"/>
    </row>
    <row r="6" spans="1:8" x14ac:dyDescent="0.2">
      <c r="A6" s="136" t="s">
        <v>865</v>
      </c>
      <c r="B6" s="532">
        <f>COUNT(E26:E33)</f>
        <v>8</v>
      </c>
      <c r="C6" s="34"/>
      <c r="D6" s="2"/>
      <c r="E6" s="26"/>
      <c r="F6" s="34"/>
      <c r="G6" s="706"/>
      <c r="H6" s="706"/>
    </row>
    <row r="7" spans="1:8" x14ac:dyDescent="0.2">
      <c r="C7" s="34"/>
      <c r="D7" s="2"/>
      <c r="E7" s="104" t="s">
        <v>3939</v>
      </c>
      <c r="F7" s="104" t="s">
        <v>2099</v>
      </c>
      <c r="G7" s="655"/>
      <c r="H7" s="593"/>
    </row>
    <row r="8" spans="1:8" x14ac:dyDescent="0.2">
      <c r="A8" s="80" t="s">
        <v>1497</v>
      </c>
      <c r="B8" s="706"/>
      <c r="C8" s="706"/>
      <c r="D8" s="706"/>
      <c r="E8" s="134">
        <v>42901</v>
      </c>
      <c r="F8" s="130"/>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3</v>
      </c>
      <c r="D12" s="669"/>
      <c r="E12" s="602">
        <v>2.5</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7687</v>
      </c>
      <c r="B15" s="439">
        <f>E33</f>
        <v>7755</v>
      </c>
      <c r="C15" s="24">
        <v>7584</v>
      </c>
      <c r="D15" s="24">
        <v>7781</v>
      </c>
      <c r="E15" s="24">
        <f>B15 - A15</f>
        <v>68</v>
      </c>
      <c r="F15" s="24">
        <v>466</v>
      </c>
      <c r="G15" s="24">
        <v>395</v>
      </c>
      <c r="H15" s="103">
        <v>5</v>
      </c>
    </row>
    <row r="16" spans="1:8" s="8" customFormat="1" x14ac:dyDescent="0.2">
      <c r="A16" s="20"/>
      <c r="B16" s="20"/>
      <c r="C16" s="17"/>
      <c r="D16" s="18"/>
      <c r="E16" s="18"/>
      <c r="F16" s="18"/>
      <c r="G16" s="18"/>
      <c r="H16" s="18"/>
    </row>
    <row r="17" spans="1:8" s="8" customFormat="1" ht="12.75" customHeight="1" x14ac:dyDescent="0.2">
      <c r="A17" s="40" t="s">
        <v>4739</v>
      </c>
      <c r="B17" s="580" t="s">
        <v>7558</v>
      </c>
      <c r="C17" s="580"/>
      <c r="D17" s="84" t="s">
        <v>4740</v>
      </c>
      <c r="E17" s="582" t="s">
        <v>7549</v>
      </c>
      <c r="F17" s="582"/>
      <c r="G17" s="582"/>
      <c r="H17" s="582"/>
    </row>
    <row r="18" spans="1:8" s="8" customFormat="1" x14ac:dyDescent="0.2">
      <c r="A18" s="20"/>
      <c r="B18" s="580"/>
      <c r="C18" s="580"/>
      <c r="D18" s="180" t="s">
        <v>4500</v>
      </c>
      <c r="E18" s="582" t="s">
        <v>4257</v>
      </c>
      <c r="F18" s="582"/>
      <c r="G18" s="180" t="s">
        <v>5889</v>
      </c>
      <c r="H18" s="179">
        <v>271</v>
      </c>
    </row>
    <row r="19" spans="1:8" s="8" customFormat="1" ht="12.75" customHeight="1" x14ac:dyDescent="0.2">
      <c r="A19" s="40" t="s">
        <v>4738</v>
      </c>
      <c r="B19" s="579" t="s">
        <v>7552</v>
      </c>
      <c r="C19" s="579"/>
      <c r="D19" s="579"/>
      <c r="E19" s="579"/>
      <c r="F19" s="579"/>
      <c r="G19" s="579"/>
      <c r="H19" s="579"/>
    </row>
    <row r="20" spans="1:8" s="8" customFormat="1" x14ac:dyDescent="0.2">
      <c r="A20" s="20"/>
      <c r="B20" s="20"/>
      <c r="C20" s="17"/>
      <c r="D20" s="18"/>
      <c r="E20" s="531"/>
      <c r="F20" s="18"/>
      <c r="G20" s="18"/>
      <c r="H20" s="18"/>
    </row>
    <row r="21" spans="1:8" s="8" customFormat="1" ht="25.5" customHeight="1" x14ac:dyDescent="0.2">
      <c r="A21" s="40" t="s">
        <v>4544</v>
      </c>
      <c r="B21" s="766" t="s">
        <v>7551</v>
      </c>
      <c r="C21" s="766"/>
      <c r="D21" s="766"/>
      <c r="E21" s="766"/>
      <c r="F21" s="766"/>
      <c r="G21" s="766"/>
      <c r="H21" s="766"/>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70" t="s">
        <v>2989</v>
      </c>
      <c r="B24" s="770"/>
      <c r="C24" s="533" t="s">
        <v>3491</v>
      </c>
      <c r="D24" s="578" t="s">
        <v>7565</v>
      </c>
      <c r="E24" s="598"/>
      <c r="F24" s="598"/>
      <c r="G24" s="636" t="s">
        <v>7550</v>
      </c>
      <c r="H24" s="636"/>
    </row>
    <row r="25" spans="1:8" s="3" customFormat="1" ht="13.5" thickBot="1" x14ac:dyDescent="0.25">
      <c r="A25" s="4" t="s">
        <v>1596</v>
      </c>
      <c r="B25" s="4" t="s">
        <v>1601</v>
      </c>
      <c r="C25" s="5" t="s">
        <v>1602</v>
      </c>
      <c r="D25" s="4" t="s">
        <v>2790</v>
      </c>
      <c r="E25" s="4" t="s">
        <v>1594</v>
      </c>
      <c r="F25" s="4" t="s">
        <v>1600</v>
      </c>
      <c r="G25" s="608" t="s">
        <v>2790</v>
      </c>
      <c r="H25" s="609"/>
    </row>
    <row r="26" spans="1:8" s="526" customFormat="1" ht="12.75" customHeight="1" x14ac:dyDescent="0.2">
      <c r="A26" s="304" t="s">
        <v>7559</v>
      </c>
      <c r="B26" s="527" t="s">
        <v>7561</v>
      </c>
      <c r="C26" s="416" t="s">
        <v>7562</v>
      </c>
      <c r="D26" s="528" t="s">
        <v>7563</v>
      </c>
      <c r="E26" s="306">
        <v>7687</v>
      </c>
      <c r="F26" s="528" t="s">
        <v>2343</v>
      </c>
      <c r="G26" s="768" t="s">
        <v>7564</v>
      </c>
      <c r="H26" s="769"/>
    </row>
    <row r="27" spans="1:8" ht="12.75" customHeight="1" x14ac:dyDescent="0.2">
      <c r="A27" s="296" t="s">
        <v>7520</v>
      </c>
      <c r="B27" s="414" t="s">
        <v>7560</v>
      </c>
      <c r="C27" s="334" t="s">
        <v>7521</v>
      </c>
      <c r="D27" s="307" t="s">
        <v>7522</v>
      </c>
      <c r="E27" s="298">
        <v>7738</v>
      </c>
      <c r="F27" s="307" t="s">
        <v>2343</v>
      </c>
      <c r="G27" s="720" t="s">
        <v>7523</v>
      </c>
      <c r="H27" s="725"/>
    </row>
    <row r="28" spans="1:8" ht="12.75" customHeight="1" x14ac:dyDescent="0.2">
      <c r="A28" s="296" t="s">
        <v>7524</v>
      </c>
      <c r="B28" s="414" t="s">
        <v>7525</v>
      </c>
      <c r="C28" s="334" t="s">
        <v>7526</v>
      </c>
      <c r="D28" s="307" t="s">
        <v>1089</v>
      </c>
      <c r="E28" s="298">
        <v>7682</v>
      </c>
      <c r="F28" s="307" t="s">
        <v>7527</v>
      </c>
      <c r="G28" s="720" t="s">
        <v>7528</v>
      </c>
      <c r="H28" s="725"/>
    </row>
    <row r="29" spans="1:8" ht="12.75" customHeight="1" x14ac:dyDescent="0.2">
      <c r="A29" s="296" t="s">
        <v>7529</v>
      </c>
      <c r="B29" s="414" t="s">
        <v>7530</v>
      </c>
      <c r="C29" s="334" t="s">
        <v>7531</v>
      </c>
      <c r="D29" s="307" t="s">
        <v>7532</v>
      </c>
      <c r="E29" s="298">
        <v>7667</v>
      </c>
      <c r="F29" s="307" t="s">
        <v>435</v>
      </c>
      <c r="G29" s="720" t="s">
        <v>7533</v>
      </c>
      <c r="H29" s="725"/>
    </row>
    <row r="30" spans="1:8" ht="12.75" customHeight="1" x14ac:dyDescent="0.2">
      <c r="A30" s="296" t="s">
        <v>7534</v>
      </c>
      <c r="B30" s="414" t="s">
        <v>7535</v>
      </c>
      <c r="C30" s="334" t="s">
        <v>7536</v>
      </c>
      <c r="D30" s="307" t="s">
        <v>6669</v>
      </c>
      <c r="E30" s="298">
        <v>7616</v>
      </c>
      <c r="F30" s="307" t="s">
        <v>2343</v>
      </c>
      <c r="G30" s="720" t="s">
        <v>7537</v>
      </c>
      <c r="H30" s="725"/>
    </row>
    <row r="31" spans="1:8" ht="12.75" customHeight="1" x14ac:dyDescent="0.2">
      <c r="A31" s="464" t="s">
        <v>7538</v>
      </c>
      <c r="B31" s="540" t="s">
        <v>7539</v>
      </c>
      <c r="C31" s="465" t="s">
        <v>7540</v>
      </c>
      <c r="D31" s="530" t="s">
        <v>7541</v>
      </c>
      <c r="E31" s="430">
        <v>7616</v>
      </c>
      <c r="F31" s="530" t="s">
        <v>2792</v>
      </c>
      <c r="G31" s="772" t="s">
        <v>7557</v>
      </c>
      <c r="H31" s="773"/>
    </row>
    <row r="32" spans="1:8" x14ac:dyDescent="0.2">
      <c r="A32" s="464" t="s">
        <v>7542</v>
      </c>
      <c r="B32" s="530" t="s">
        <v>5097</v>
      </c>
      <c r="C32" s="465" t="s">
        <v>7543</v>
      </c>
      <c r="D32" s="530" t="s">
        <v>7544</v>
      </c>
      <c r="E32" s="430">
        <v>7599</v>
      </c>
      <c r="F32" s="530" t="s">
        <v>2929</v>
      </c>
      <c r="G32" s="772"/>
      <c r="H32" s="773"/>
    </row>
    <row r="33" spans="1:8" ht="12.75" customHeight="1" thickBot="1" x14ac:dyDescent="0.25">
      <c r="A33" s="308" t="s">
        <v>7545</v>
      </c>
      <c r="B33" s="423" t="s">
        <v>7525</v>
      </c>
      <c r="C33" s="423" t="s">
        <v>7546</v>
      </c>
      <c r="D33" s="423" t="s">
        <v>7547</v>
      </c>
      <c r="E33" s="534">
        <v>7755</v>
      </c>
      <c r="F33" s="412" t="s">
        <v>1595</v>
      </c>
      <c r="G33" s="716" t="s">
        <v>7548</v>
      </c>
      <c r="H33" s="771"/>
    </row>
    <row r="35" spans="1:8" ht="12.75" customHeight="1" x14ac:dyDescent="0.2">
      <c r="A35" s="43" t="s">
        <v>1822</v>
      </c>
      <c r="B35" s="2"/>
    </row>
  </sheetData>
  <mergeCells count="37">
    <mergeCell ref="G33:H33"/>
    <mergeCell ref="G31:H31"/>
    <mergeCell ref="G32:H32"/>
    <mergeCell ref="G25:H25"/>
    <mergeCell ref="G27:H27"/>
    <mergeCell ref="G28:H28"/>
    <mergeCell ref="G29:H29"/>
    <mergeCell ref="G30:H30"/>
    <mergeCell ref="G24:H24"/>
    <mergeCell ref="A12:B12"/>
    <mergeCell ref="C12:D12"/>
    <mergeCell ref="E12:F12"/>
    <mergeCell ref="A13:H13"/>
    <mergeCell ref="B17:C18"/>
    <mergeCell ref="E17:H17"/>
    <mergeCell ref="E18:F18"/>
    <mergeCell ref="B19:H19"/>
    <mergeCell ref="B21:H21"/>
    <mergeCell ref="A23:B23"/>
    <mergeCell ref="D23:F23"/>
    <mergeCell ref="G23:H23"/>
    <mergeCell ref="G4:H5"/>
    <mergeCell ref="G26:H26"/>
    <mergeCell ref="A1:B1"/>
    <mergeCell ref="C1:H1"/>
    <mergeCell ref="A2:B2"/>
    <mergeCell ref="C2:H2"/>
    <mergeCell ref="C3:H3"/>
    <mergeCell ref="G6:H6"/>
    <mergeCell ref="G7:H8"/>
    <mergeCell ref="B8:D8"/>
    <mergeCell ref="A10:H10"/>
    <mergeCell ref="A11:B11"/>
    <mergeCell ref="C11:D11"/>
    <mergeCell ref="E11:F11"/>
    <mergeCell ref="A24:B24"/>
    <mergeCell ref="D24:F24"/>
  </mergeCells>
  <hyperlinks>
    <hyperlink ref="A2:B2" location="Overview!A1" tooltip="Go to Trail Network Overview sheet" display="Trail Network Overview" xr:uid="{00000000-0004-0000-1500-000000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916" divId="CO_DS_3916" sourceType="sheet" destinationFile="C:\GPS\Bicycle\CO_DS\CO_DS_EGGP.htm" title="CO_DS EGGP Trail Description"/>
  </webPublishItem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60"/>
  <sheetViews>
    <sheetView topLeftCell="A6" zoomScaleNormal="100" workbookViewId="0">
      <selection activeCell="J13" sqref="J13"/>
    </sheetView>
  </sheetViews>
  <sheetFormatPr defaultRowHeight="12.75" x14ac:dyDescent="0.2"/>
  <cols>
    <col min="1" max="1" width="10.42578125" bestFit="1" customWidth="1"/>
    <col min="2" max="2" width="9.7109375" bestFit="1" customWidth="1"/>
    <col min="3" max="3" width="12.140625" bestFit="1" customWidth="1"/>
    <col min="4" max="4" width="19.28515625" bestFit="1" customWidth="1"/>
    <col min="5" max="5" width="8" bestFit="1" customWidth="1"/>
    <col min="6" max="6" width="15.140625" bestFit="1" customWidth="1"/>
    <col min="7" max="7" width="8.140625" bestFit="1" customWidth="1"/>
    <col min="8" max="8" width="31.85546875" customWidth="1"/>
  </cols>
  <sheetData>
    <row r="1" spans="1:8" ht="24" customHeight="1" x14ac:dyDescent="0.2">
      <c r="A1" s="588" t="s">
        <v>6199</v>
      </c>
      <c r="B1" s="589"/>
      <c r="C1" s="592" t="s">
        <v>6200</v>
      </c>
      <c r="D1" s="591"/>
      <c r="E1" s="591"/>
      <c r="F1" s="591"/>
      <c r="G1" s="591"/>
      <c r="H1" s="591"/>
    </row>
    <row r="2" spans="1:8" ht="37.5" customHeight="1" x14ac:dyDescent="0.2">
      <c r="A2" s="597" t="s">
        <v>265</v>
      </c>
      <c r="B2" s="597"/>
      <c r="C2" s="648" t="s">
        <v>6201</v>
      </c>
      <c r="D2" s="649"/>
      <c r="E2" s="649"/>
      <c r="F2" s="649"/>
      <c r="G2" s="649"/>
      <c r="H2" s="649"/>
    </row>
    <row r="3" spans="1:8" x14ac:dyDescent="0.2">
      <c r="A3" s="597"/>
      <c r="B3" s="597"/>
      <c r="C3" s="19"/>
      <c r="E3" s="26"/>
      <c r="F3" s="26"/>
      <c r="G3" s="26"/>
      <c r="H3" s="26"/>
    </row>
    <row r="4" spans="1:8" ht="12.75" customHeight="1" x14ac:dyDescent="0.2">
      <c r="A4" s="80" t="s">
        <v>3258</v>
      </c>
      <c r="B4" s="393" t="s">
        <v>6202</v>
      </c>
      <c r="C4" s="29" t="s">
        <v>5374</v>
      </c>
      <c r="D4" s="751" t="s">
        <v>6429</v>
      </c>
      <c r="E4" s="751"/>
      <c r="F4" s="29" t="s">
        <v>2789</v>
      </c>
      <c r="G4" s="702" t="s">
        <v>6353</v>
      </c>
      <c r="H4" s="598"/>
    </row>
    <row r="5" spans="1:8" ht="12.75" customHeight="1" x14ac:dyDescent="0.2">
      <c r="A5" s="66"/>
      <c r="B5" s="53"/>
      <c r="C5" s="34"/>
      <c r="D5" s="751" t="s">
        <v>2217</v>
      </c>
      <c r="E5" s="751"/>
      <c r="F5" s="34"/>
      <c r="G5" s="598"/>
      <c r="H5" s="598"/>
    </row>
    <row r="6" spans="1:8" ht="12.75" customHeight="1" x14ac:dyDescent="0.2">
      <c r="A6" s="66"/>
      <c r="B6" s="53"/>
      <c r="C6" s="34"/>
      <c r="D6" s="751" t="s">
        <v>6018</v>
      </c>
      <c r="E6" s="751"/>
      <c r="F6" s="34"/>
      <c r="G6" s="44"/>
      <c r="H6" s="44"/>
    </row>
    <row r="7" spans="1:8" x14ac:dyDescent="0.2">
      <c r="A7" s="65" t="s">
        <v>865</v>
      </c>
      <c r="B7" s="3">
        <f>COUNT(E26:E60)</f>
        <v>34</v>
      </c>
      <c r="C7" s="10"/>
      <c r="D7" s="7" t="s">
        <v>4239</v>
      </c>
      <c r="E7" s="104" t="s">
        <v>3939</v>
      </c>
      <c r="F7" s="104" t="s">
        <v>2099</v>
      </c>
      <c r="G7" s="655" t="s">
        <v>7501</v>
      </c>
      <c r="H7" s="593"/>
    </row>
    <row r="8" spans="1:8" x14ac:dyDescent="0.2">
      <c r="A8" s="64"/>
      <c r="B8" s="3"/>
      <c r="C8" s="10"/>
      <c r="D8" s="7" t="s">
        <v>7499</v>
      </c>
      <c r="E8" s="391">
        <v>41797</v>
      </c>
      <c r="F8" s="130">
        <v>42690</v>
      </c>
      <c r="G8" s="593"/>
      <c r="H8" s="593"/>
    </row>
    <row r="9" spans="1:8" ht="13.5" thickBot="1" x14ac:dyDescent="0.25">
      <c r="A9" s="64"/>
      <c r="B9" s="3"/>
      <c r="C9" s="10"/>
      <c r="F9" s="130"/>
      <c r="G9" s="27"/>
      <c r="H9" s="27"/>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10.9</v>
      </c>
      <c r="D12" s="669"/>
      <c r="E12" s="602">
        <v>6.4</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v>5190</v>
      </c>
      <c r="B15" s="23">
        <v>5881</v>
      </c>
      <c r="C15" s="24">
        <v>5190</v>
      </c>
      <c r="D15" s="24">
        <v>5893</v>
      </c>
      <c r="E15" s="24">
        <f>B15 - A15</f>
        <v>691</v>
      </c>
      <c r="F15" s="24">
        <v>1017</v>
      </c>
      <c r="G15" s="24"/>
      <c r="H15" s="101">
        <v>2</v>
      </c>
    </row>
    <row r="16" spans="1:8" s="8" customFormat="1" x14ac:dyDescent="0.2">
      <c r="A16" s="20"/>
      <c r="B16" s="20"/>
      <c r="C16" s="17"/>
      <c r="D16" s="18"/>
      <c r="E16" s="18"/>
      <c r="F16" s="18"/>
      <c r="G16" s="18"/>
      <c r="H16" s="18"/>
    </row>
    <row r="17" spans="1:8" s="8" customFormat="1" ht="12.75" customHeight="1" x14ac:dyDescent="0.2">
      <c r="A17" s="40" t="s">
        <v>4739</v>
      </c>
      <c r="B17" s="580" t="s">
        <v>6355</v>
      </c>
      <c r="C17" s="580"/>
      <c r="D17" s="84" t="s">
        <v>4740</v>
      </c>
      <c r="E17" s="582" t="s">
        <v>236</v>
      </c>
      <c r="F17" s="582"/>
      <c r="G17" s="582"/>
      <c r="H17" s="582"/>
    </row>
    <row r="18" spans="1:8" s="8" customFormat="1" x14ac:dyDescent="0.2">
      <c r="A18" s="20"/>
      <c r="B18" s="20"/>
      <c r="C18" s="17"/>
      <c r="D18" s="180" t="s">
        <v>4500</v>
      </c>
      <c r="E18" s="582" t="s">
        <v>2558</v>
      </c>
      <c r="F18" s="582"/>
      <c r="G18" s="180" t="s">
        <v>5889</v>
      </c>
      <c r="H18" s="469">
        <v>226</v>
      </c>
    </row>
    <row r="19" spans="1:8" s="8" customFormat="1" ht="12.75" customHeight="1" x14ac:dyDescent="0.2">
      <c r="A19" s="40" t="s">
        <v>4738</v>
      </c>
      <c r="B19" s="579" t="s">
        <v>4501</v>
      </c>
      <c r="C19" s="579"/>
      <c r="D19" s="579"/>
      <c r="E19" s="579"/>
      <c r="F19" s="579"/>
      <c r="G19" s="579"/>
      <c r="H19" s="579"/>
    </row>
    <row r="20" spans="1:8" s="8" customFormat="1" x14ac:dyDescent="0.2">
      <c r="A20" s="20"/>
      <c r="B20" s="20"/>
      <c r="C20" s="17"/>
      <c r="D20" s="18"/>
      <c r="E20" s="18"/>
      <c r="F20" s="18"/>
      <c r="G20" s="18"/>
      <c r="H20" s="18"/>
    </row>
    <row r="21" spans="1:8" s="8" customFormat="1" ht="12.75" customHeight="1" x14ac:dyDescent="0.2">
      <c r="A21" s="40" t="s">
        <v>4544</v>
      </c>
      <c r="B21" s="711" t="s">
        <v>7510</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25.5" customHeight="1" thickBot="1" x14ac:dyDescent="0.25">
      <c r="A24" s="774" t="s">
        <v>266</v>
      </c>
      <c r="B24" s="774"/>
      <c r="C24" s="392" t="s">
        <v>266</v>
      </c>
      <c r="D24" s="578" t="s">
        <v>6354</v>
      </c>
      <c r="E24" s="598"/>
      <c r="F24" s="598"/>
      <c r="G24" s="636" t="s">
        <v>7509</v>
      </c>
      <c r="H24" s="636"/>
    </row>
    <row r="25" spans="1:8" s="3" customFormat="1" ht="13.5" thickBot="1" x14ac:dyDescent="0.25">
      <c r="A25" s="4" t="s">
        <v>1596</v>
      </c>
      <c r="B25" s="4" t="s">
        <v>1601</v>
      </c>
      <c r="C25" s="5" t="s">
        <v>1602</v>
      </c>
      <c r="D25" s="4" t="s">
        <v>2790</v>
      </c>
      <c r="E25" s="4" t="s">
        <v>1594</v>
      </c>
      <c r="F25" s="4" t="s">
        <v>1600</v>
      </c>
      <c r="G25" s="608" t="s">
        <v>3050</v>
      </c>
      <c r="H25" s="609"/>
    </row>
    <row r="26" spans="1:8" ht="25.5" customHeight="1" x14ac:dyDescent="0.2">
      <c r="A26" s="240" t="s">
        <v>6203</v>
      </c>
      <c r="B26" s="389" t="s">
        <v>6204</v>
      </c>
      <c r="C26" s="389" t="s">
        <v>6205</v>
      </c>
      <c r="D26" s="389" t="s">
        <v>1141</v>
      </c>
      <c r="E26" s="243">
        <v>5190</v>
      </c>
      <c r="F26" s="241" t="s">
        <v>2343</v>
      </c>
      <c r="G26" s="603" t="s">
        <v>332</v>
      </c>
      <c r="H26" s="604"/>
    </row>
    <row r="27" spans="1:8" x14ac:dyDescent="0.2">
      <c r="A27" s="244" t="s">
        <v>6206</v>
      </c>
      <c r="B27" s="255" t="s">
        <v>6207</v>
      </c>
      <c r="C27" s="316" t="s">
        <v>6208</v>
      </c>
      <c r="D27" s="255" t="s">
        <v>6209</v>
      </c>
      <c r="E27" s="220">
        <v>5195</v>
      </c>
      <c r="F27" s="255" t="s">
        <v>2343</v>
      </c>
      <c r="G27" s="718" t="s">
        <v>6210</v>
      </c>
      <c r="H27" s="613"/>
    </row>
    <row r="28" spans="1:8" x14ac:dyDescent="0.2">
      <c r="A28" s="313" t="s">
        <v>6211</v>
      </c>
      <c r="B28" s="316" t="s">
        <v>6212</v>
      </c>
      <c r="C28" s="316" t="s">
        <v>6213</v>
      </c>
      <c r="D28" s="255" t="s">
        <v>6214</v>
      </c>
      <c r="E28" s="220">
        <v>5211</v>
      </c>
      <c r="F28" s="255" t="s">
        <v>6215</v>
      </c>
      <c r="G28" s="718" t="s">
        <v>6216</v>
      </c>
      <c r="H28" s="613"/>
    </row>
    <row r="29" spans="1:8" x14ac:dyDescent="0.2">
      <c r="A29" s="313" t="s">
        <v>6217</v>
      </c>
      <c r="B29" s="316" t="s">
        <v>6218</v>
      </c>
      <c r="C29" s="316" t="s">
        <v>6219</v>
      </c>
      <c r="D29" s="316" t="s">
        <v>6220</v>
      </c>
      <c r="E29" s="220">
        <v>5232</v>
      </c>
      <c r="F29" s="245" t="s">
        <v>2343</v>
      </c>
      <c r="G29" s="718" t="s">
        <v>6221</v>
      </c>
      <c r="H29" s="613"/>
    </row>
    <row r="30" spans="1:8" x14ac:dyDescent="0.2">
      <c r="A30" s="244" t="s">
        <v>6222</v>
      </c>
      <c r="B30" s="255" t="s">
        <v>6223</v>
      </c>
      <c r="C30" s="316" t="s">
        <v>6224</v>
      </c>
      <c r="D30" s="255" t="s">
        <v>6225</v>
      </c>
      <c r="E30" s="220">
        <v>5235</v>
      </c>
      <c r="F30" s="255" t="s">
        <v>6215</v>
      </c>
      <c r="G30" s="718" t="s">
        <v>6226</v>
      </c>
      <c r="H30" s="613"/>
    </row>
    <row r="31" spans="1:8" x14ac:dyDescent="0.2">
      <c r="A31" s="313" t="s">
        <v>6227</v>
      </c>
      <c r="B31" s="316" t="s">
        <v>6228</v>
      </c>
      <c r="C31" s="316" t="s">
        <v>6229</v>
      </c>
      <c r="D31" s="255" t="s">
        <v>6230</v>
      </c>
      <c r="E31" s="220">
        <v>5226</v>
      </c>
      <c r="F31" s="255" t="s">
        <v>2343</v>
      </c>
      <c r="G31" s="718" t="s">
        <v>6231</v>
      </c>
      <c r="H31" s="613"/>
    </row>
    <row r="32" spans="1:8" x14ac:dyDescent="0.2">
      <c r="A32" s="244" t="s">
        <v>6232</v>
      </c>
      <c r="B32" s="255" t="s">
        <v>6228</v>
      </c>
      <c r="C32" s="316" t="s">
        <v>6233</v>
      </c>
      <c r="D32" s="255" t="s">
        <v>6209</v>
      </c>
      <c r="E32" s="220">
        <v>5265</v>
      </c>
      <c r="F32" s="255" t="s">
        <v>2343</v>
      </c>
      <c r="G32" s="718" t="s">
        <v>6234</v>
      </c>
      <c r="H32" s="613"/>
    </row>
    <row r="33" spans="1:8" ht="14.25" customHeight="1" x14ac:dyDescent="0.2">
      <c r="A33" s="313" t="s">
        <v>6235</v>
      </c>
      <c r="B33" s="316" t="s">
        <v>6236</v>
      </c>
      <c r="C33" s="316" t="s">
        <v>6237</v>
      </c>
      <c r="D33" s="316" t="s">
        <v>6230</v>
      </c>
      <c r="E33" s="220">
        <v>5243</v>
      </c>
      <c r="F33" s="255" t="s">
        <v>2343</v>
      </c>
      <c r="G33" s="718" t="s">
        <v>6238</v>
      </c>
      <c r="H33" s="613"/>
    </row>
    <row r="34" spans="1:8" x14ac:dyDescent="0.2">
      <c r="A34" s="313" t="s">
        <v>6239</v>
      </c>
      <c r="B34" s="316" t="s">
        <v>6240</v>
      </c>
      <c r="C34" s="316" t="s">
        <v>6241</v>
      </c>
      <c r="D34" s="316" t="s">
        <v>6209</v>
      </c>
      <c r="E34" s="220">
        <v>5262</v>
      </c>
      <c r="F34" s="255" t="s">
        <v>2343</v>
      </c>
      <c r="G34" s="718" t="s">
        <v>6242</v>
      </c>
      <c r="H34" s="613"/>
    </row>
    <row r="35" spans="1:8" x14ac:dyDescent="0.2">
      <c r="A35" s="313" t="s">
        <v>6243</v>
      </c>
      <c r="B35" s="316" t="s">
        <v>6248</v>
      </c>
      <c r="C35" s="316" t="s">
        <v>6244</v>
      </c>
      <c r="D35" s="316" t="s">
        <v>6245</v>
      </c>
      <c r="E35" s="220">
        <v>5292</v>
      </c>
      <c r="F35" s="255" t="s">
        <v>6215</v>
      </c>
      <c r="G35" s="718" t="s">
        <v>6246</v>
      </c>
      <c r="H35" s="613"/>
    </row>
    <row r="36" spans="1:8" x14ac:dyDescent="0.2">
      <c r="A36" s="313" t="s">
        <v>6247</v>
      </c>
      <c r="B36" s="316" t="s">
        <v>6249</v>
      </c>
      <c r="C36" s="316" t="s">
        <v>6250</v>
      </c>
      <c r="D36" s="316" t="s">
        <v>6251</v>
      </c>
      <c r="E36" s="220">
        <v>5318</v>
      </c>
      <c r="F36" s="255" t="s">
        <v>1446</v>
      </c>
      <c r="G36" s="718" t="s">
        <v>6252</v>
      </c>
      <c r="H36" s="613"/>
    </row>
    <row r="37" spans="1:8" x14ac:dyDescent="0.2">
      <c r="A37" s="244" t="s">
        <v>6253</v>
      </c>
      <c r="B37" s="316" t="s">
        <v>6254</v>
      </c>
      <c r="C37" s="316" t="s">
        <v>6255</v>
      </c>
      <c r="D37" s="316" t="s">
        <v>6256</v>
      </c>
      <c r="E37" s="220">
        <v>5315</v>
      </c>
      <c r="F37" s="255" t="s">
        <v>1446</v>
      </c>
      <c r="G37" s="718" t="s">
        <v>6260</v>
      </c>
      <c r="H37" s="613"/>
    </row>
    <row r="38" spans="1:8" x14ac:dyDescent="0.2">
      <c r="A38" s="313" t="s">
        <v>6257</v>
      </c>
      <c r="B38" s="316" t="s">
        <v>6258</v>
      </c>
      <c r="C38" s="316" t="s">
        <v>6259</v>
      </c>
      <c r="D38" s="316" t="s">
        <v>6230</v>
      </c>
      <c r="E38" s="220">
        <v>5320</v>
      </c>
      <c r="F38" s="255" t="s">
        <v>2343</v>
      </c>
      <c r="G38" s="718" t="s">
        <v>6231</v>
      </c>
      <c r="H38" s="613"/>
    </row>
    <row r="39" spans="1:8" x14ac:dyDescent="0.2">
      <c r="A39" s="313" t="s">
        <v>6261</v>
      </c>
      <c r="B39" s="316" t="s">
        <v>6262</v>
      </c>
      <c r="C39" s="316" t="s">
        <v>6263</v>
      </c>
      <c r="D39" s="316" t="s">
        <v>6264</v>
      </c>
      <c r="E39" s="220">
        <v>5331</v>
      </c>
      <c r="F39" s="255" t="s">
        <v>6215</v>
      </c>
      <c r="G39" s="720" t="s">
        <v>6269</v>
      </c>
      <c r="H39" s="721"/>
    </row>
    <row r="40" spans="1:8" x14ac:dyDescent="0.2">
      <c r="A40" s="313" t="s">
        <v>6265</v>
      </c>
      <c r="B40" s="316" t="s">
        <v>6266</v>
      </c>
      <c r="C40" s="316" t="s">
        <v>6267</v>
      </c>
      <c r="D40" s="316" t="s">
        <v>6268</v>
      </c>
      <c r="E40" s="220">
        <v>5343</v>
      </c>
      <c r="F40" s="255" t="s">
        <v>435</v>
      </c>
      <c r="G40" s="720" t="s">
        <v>6270</v>
      </c>
      <c r="H40" s="721"/>
    </row>
    <row r="41" spans="1:8" x14ac:dyDescent="0.2">
      <c r="A41" s="313" t="s">
        <v>6271</v>
      </c>
      <c r="B41" s="316" t="s">
        <v>6272</v>
      </c>
      <c r="C41" s="316" t="s">
        <v>6273</v>
      </c>
      <c r="D41" s="316" t="s">
        <v>6274</v>
      </c>
      <c r="E41" s="220">
        <v>5369</v>
      </c>
      <c r="F41" s="255" t="s">
        <v>435</v>
      </c>
      <c r="G41" s="720" t="s">
        <v>6275</v>
      </c>
      <c r="H41" s="721"/>
    </row>
    <row r="42" spans="1:8" x14ac:dyDescent="0.2">
      <c r="A42" s="313" t="s">
        <v>6281</v>
      </c>
      <c r="B42" s="316" t="s">
        <v>6282</v>
      </c>
      <c r="C42" s="316" t="s">
        <v>6283</v>
      </c>
      <c r="D42" s="316" t="s">
        <v>6284</v>
      </c>
      <c r="E42" s="220">
        <v>5357</v>
      </c>
      <c r="F42" s="255" t="s">
        <v>2343</v>
      </c>
      <c r="G42" s="720" t="s">
        <v>1733</v>
      </c>
      <c r="H42" s="725"/>
    </row>
    <row r="43" spans="1:8" x14ac:dyDescent="0.2">
      <c r="A43" s="313" t="s">
        <v>6276</v>
      </c>
      <c r="B43" s="316" t="s">
        <v>6277</v>
      </c>
      <c r="C43" s="316" t="s">
        <v>6278</v>
      </c>
      <c r="D43" s="316" t="s">
        <v>6279</v>
      </c>
      <c r="E43" s="220">
        <v>5388</v>
      </c>
      <c r="F43" s="255" t="s">
        <v>6215</v>
      </c>
      <c r="G43" s="720" t="s">
        <v>6280</v>
      </c>
      <c r="H43" s="721"/>
    </row>
    <row r="44" spans="1:8" x14ac:dyDescent="0.2">
      <c r="A44" s="313" t="s">
        <v>6285</v>
      </c>
      <c r="B44" s="316" t="s">
        <v>6286</v>
      </c>
      <c r="C44" s="316" t="s">
        <v>6287</v>
      </c>
      <c r="D44" s="316" t="s">
        <v>6288</v>
      </c>
      <c r="E44" s="220">
        <v>5460</v>
      </c>
      <c r="F44" s="255" t="s">
        <v>6215</v>
      </c>
      <c r="G44" s="720" t="s">
        <v>6246</v>
      </c>
      <c r="H44" s="721"/>
    </row>
    <row r="45" spans="1:8" x14ac:dyDescent="0.2">
      <c r="A45" s="313" t="s">
        <v>6289</v>
      </c>
      <c r="B45" s="316" t="s">
        <v>6282</v>
      </c>
      <c r="C45" s="316" t="s">
        <v>6290</v>
      </c>
      <c r="D45" s="316" t="s">
        <v>6291</v>
      </c>
      <c r="E45" s="220">
        <v>5477</v>
      </c>
      <c r="F45" s="255" t="s">
        <v>2918</v>
      </c>
      <c r="G45" s="781"/>
      <c r="H45" s="721"/>
    </row>
    <row r="46" spans="1:8" x14ac:dyDescent="0.2">
      <c r="A46" s="313" t="s">
        <v>6292</v>
      </c>
      <c r="B46" s="316" t="s">
        <v>6293</v>
      </c>
      <c r="C46" s="316" t="s">
        <v>6294</v>
      </c>
      <c r="D46" s="316" t="s">
        <v>6295</v>
      </c>
      <c r="E46" s="220">
        <v>5522</v>
      </c>
      <c r="F46" s="255" t="s">
        <v>6215</v>
      </c>
      <c r="G46" s="720" t="s">
        <v>6246</v>
      </c>
      <c r="H46" s="721"/>
    </row>
    <row r="47" spans="1:8" x14ac:dyDescent="0.2">
      <c r="A47" s="313" t="s">
        <v>6296</v>
      </c>
      <c r="B47" s="316" t="s">
        <v>6297</v>
      </c>
      <c r="C47" s="316" t="s">
        <v>6298</v>
      </c>
      <c r="D47" s="316" t="s">
        <v>6299</v>
      </c>
      <c r="E47" s="220">
        <v>5558</v>
      </c>
      <c r="F47" s="255" t="s">
        <v>1196</v>
      </c>
      <c r="G47" s="781"/>
      <c r="H47" s="721"/>
    </row>
    <row r="48" spans="1:8" x14ac:dyDescent="0.2">
      <c r="A48" s="313" t="s">
        <v>6300</v>
      </c>
      <c r="B48" s="316" t="s">
        <v>6301</v>
      </c>
      <c r="C48" s="316" t="s">
        <v>6302</v>
      </c>
      <c r="D48" s="316" t="s">
        <v>4198</v>
      </c>
      <c r="E48" s="220">
        <v>5571</v>
      </c>
      <c r="F48" s="255" t="s">
        <v>2343</v>
      </c>
      <c r="G48" s="720" t="s">
        <v>5566</v>
      </c>
      <c r="H48" s="721"/>
    </row>
    <row r="49" spans="1:8" x14ac:dyDescent="0.2">
      <c r="A49" s="313" t="s">
        <v>6303</v>
      </c>
      <c r="B49" s="316" t="s">
        <v>6304</v>
      </c>
      <c r="C49" s="316" t="s">
        <v>6305</v>
      </c>
      <c r="D49" s="316" t="s">
        <v>6306</v>
      </c>
      <c r="E49" s="220">
        <v>5583</v>
      </c>
      <c r="F49" s="255" t="s">
        <v>6215</v>
      </c>
      <c r="G49" s="720" t="s">
        <v>6246</v>
      </c>
      <c r="H49" s="721"/>
    </row>
    <row r="50" spans="1:8" x14ac:dyDescent="0.2">
      <c r="A50" s="313" t="s">
        <v>6307</v>
      </c>
      <c r="B50" s="316" t="s">
        <v>6308</v>
      </c>
      <c r="C50" s="316" t="s">
        <v>6309</v>
      </c>
      <c r="D50" s="316" t="s">
        <v>6310</v>
      </c>
      <c r="E50" s="220">
        <v>5591</v>
      </c>
      <c r="F50" s="255" t="s">
        <v>435</v>
      </c>
      <c r="G50" s="720" t="s">
        <v>3971</v>
      </c>
      <c r="H50" s="725"/>
    </row>
    <row r="51" spans="1:8" x14ac:dyDescent="0.2">
      <c r="A51" s="313" t="s">
        <v>6311</v>
      </c>
      <c r="B51" s="316" t="s">
        <v>6312</v>
      </c>
      <c r="C51" s="316" t="s">
        <v>6313</v>
      </c>
      <c r="D51" s="316" t="s">
        <v>6314</v>
      </c>
      <c r="E51" s="220">
        <v>5571</v>
      </c>
      <c r="F51" s="255" t="s">
        <v>435</v>
      </c>
      <c r="G51" s="720" t="s">
        <v>6315</v>
      </c>
      <c r="H51" s="725"/>
    </row>
    <row r="52" spans="1:8" x14ac:dyDescent="0.2">
      <c r="A52" s="313" t="s">
        <v>6316</v>
      </c>
      <c r="B52" s="316" t="s">
        <v>6317</v>
      </c>
      <c r="C52" s="316" t="s">
        <v>6318</v>
      </c>
      <c r="D52" s="316" t="s">
        <v>6319</v>
      </c>
      <c r="E52" s="220">
        <v>5586</v>
      </c>
      <c r="F52" s="255" t="s">
        <v>435</v>
      </c>
      <c r="G52" s="720" t="s">
        <v>6320</v>
      </c>
      <c r="H52" s="725"/>
    </row>
    <row r="53" spans="1:8" x14ac:dyDescent="0.2">
      <c r="A53" s="313" t="s">
        <v>6334</v>
      </c>
      <c r="B53" s="316" t="s">
        <v>6321</v>
      </c>
      <c r="C53" s="316" t="s">
        <v>6322</v>
      </c>
      <c r="D53" s="316" t="s">
        <v>6335</v>
      </c>
      <c r="E53" s="220">
        <v>5731</v>
      </c>
      <c r="F53" s="255" t="s">
        <v>435</v>
      </c>
      <c r="G53" s="720" t="s">
        <v>6327</v>
      </c>
      <c r="H53" s="725"/>
    </row>
    <row r="54" spans="1:8" x14ac:dyDescent="0.2">
      <c r="A54" s="313" t="s">
        <v>6323</v>
      </c>
      <c r="B54" s="316" t="s">
        <v>6324</v>
      </c>
      <c r="C54" s="316" t="s">
        <v>6325</v>
      </c>
      <c r="D54" s="316" t="s">
        <v>6326</v>
      </c>
      <c r="E54" s="220">
        <v>5680</v>
      </c>
      <c r="F54" s="255" t="s">
        <v>6215</v>
      </c>
      <c r="G54" s="720" t="s">
        <v>6328</v>
      </c>
      <c r="H54" s="725"/>
    </row>
    <row r="55" spans="1:8" x14ac:dyDescent="0.2">
      <c r="A55" s="313" t="s">
        <v>6329</v>
      </c>
      <c r="B55" s="316" t="s">
        <v>6330</v>
      </c>
      <c r="C55" s="316" t="s">
        <v>6331</v>
      </c>
      <c r="D55" s="316" t="s">
        <v>6332</v>
      </c>
      <c r="E55" s="220">
        <v>5734</v>
      </c>
      <c r="F55" s="255" t="s">
        <v>435</v>
      </c>
      <c r="G55" s="778" t="s">
        <v>6333</v>
      </c>
      <c r="H55" s="780"/>
    </row>
    <row r="56" spans="1:8" x14ac:dyDescent="0.2">
      <c r="A56" s="313" t="s">
        <v>6334</v>
      </c>
      <c r="B56" s="775" t="s">
        <v>3001</v>
      </c>
      <c r="C56" s="776"/>
      <c r="D56" s="776"/>
      <c r="E56" s="776"/>
      <c r="F56" s="777"/>
      <c r="G56" s="778" t="s">
        <v>6336</v>
      </c>
      <c r="H56" s="780"/>
    </row>
    <row r="57" spans="1:8" x14ac:dyDescent="0.2">
      <c r="A57" s="313" t="s">
        <v>6337</v>
      </c>
      <c r="B57" s="316" t="s">
        <v>6343</v>
      </c>
      <c r="C57" s="316" t="s">
        <v>6344</v>
      </c>
      <c r="D57" s="316" t="s">
        <v>6345</v>
      </c>
      <c r="E57" s="220">
        <v>5771</v>
      </c>
      <c r="F57" s="255" t="s">
        <v>435</v>
      </c>
      <c r="G57" s="778" t="s">
        <v>6346</v>
      </c>
      <c r="H57" s="779"/>
    </row>
    <row r="58" spans="1:8" x14ac:dyDescent="0.2">
      <c r="A58" s="313" t="s">
        <v>6338</v>
      </c>
      <c r="B58" s="316" t="s">
        <v>6339</v>
      </c>
      <c r="C58" s="316" t="s">
        <v>6340</v>
      </c>
      <c r="D58" s="316" t="s">
        <v>6341</v>
      </c>
      <c r="E58" s="220">
        <v>5776</v>
      </c>
      <c r="F58" s="255" t="s">
        <v>2343</v>
      </c>
      <c r="G58" s="778" t="s">
        <v>6342</v>
      </c>
      <c r="H58" s="779"/>
    </row>
    <row r="59" spans="1:8" x14ac:dyDescent="0.2">
      <c r="A59" s="313" t="s">
        <v>6347</v>
      </c>
      <c r="B59" s="316" t="s">
        <v>5675</v>
      </c>
      <c r="C59" s="316" t="s">
        <v>6350</v>
      </c>
      <c r="D59" s="316" t="s">
        <v>6348</v>
      </c>
      <c r="E59" s="220">
        <v>5800</v>
      </c>
      <c r="F59" s="245" t="s">
        <v>1596</v>
      </c>
      <c r="G59" s="718" t="s">
        <v>6351</v>
      </c>
      <c r="H59" s="613"/>
    </row>
    <row r="60" spans="1:8" ht="26.25" customHeight="1" thickBot="1" x14ac:dyDescent="0.25">
      <c r="A60" s="318" t="s">
        <v>7506</v>
      </c>
      <c r="B60" s="390" t="s">
        <v>6349</v>
      </c>
      <c r="C60" s="390" t="s">
        <v>5678</v>
      </c>
      <c r="D60" s="390" t="s">
        <v>7507</v>
      </c>
      <c r="E60" s="251">
        <v>5881</v>
      </c>
      <c r="F60" s="249" t="s">
        <v>2343</v>
      </c>
      <c r="G60" s="716" t="s">
        <v>7508</v>
      </c>
      <c r="H60" s="611"/>
    </row>
  </sheetData>
  <mergeCells count="66">
    <mergeCell ref="G49:H49"/>
    <mergeCell ref="G45:H45"/>
    <mergeCell ref="G42:H42"/>
    <mergeCell ref="G46:H46"/>
    <mergeCell ref="G47:H47"/>
    <mergeCell ref="G48:H48"/>
    <mergeCell ref="G39:H39"/>
    <mergeCell ref="G40:H40"/>
    <mergeCell ref="G41:H41"/>
    <mergeCell ref="G43:H43"/>
    <mergeCell ref="G44:H44"/>
    <mergeCell ref="G33:H33"/>
    <mergeCell ref="G34:H34"/>
    <mergeCell ref="G35:H35"/>
    <mergeCell ref="B56:F56"/>
    <mergeCell ref="G60:H60"/>
    <mergeCell ref="G51:H51"/>
    <mergeCell ref="G52:H52"/>
    <mergeCell ref="G53:H53"/>
    <mergeCell ref="G59:H59"/>
    <mergeCell ref="G58:H58"/>
    <mergeCell ref="G57:H57"/>
    <mergeCell ref="G38:H38"/>
    <mergeCell ref="G50:H50"/>
    <mergeCell ref="G54:H54"/>
    <mergeCell ref="G55:H55"/>
    <mergeCell ref="G56:H56"/>
    <mergeCell ref="G37:H37"/>
    <mergeCell ref="A23:B23"/>
    <mergeCell ref="D23:F23"/>
    <mergeCell ref="G23:H23"/>
    <mergeCell ref="A24:B24"/>
    <mergeCell ref="D24:F24"/>
    <mergeCell ref="G24:H24"/>
    <mergeCell ref="G36:H36"/>
    <mergeCell ref="G25:H25"/>
    <mergeCell ref="G26:H26"/>
    <mergeCell ref="G27:H27"/>
    <mergeCell ref="G28:H28"/>
    <mergeCell ref="G29:H29"/>
    <mergeCell ref="G30:H30"/>
    <mergeCell ref="G31:H31"/>
    <mergeCell ref="G32:H32"/>
    <mergeCell ref="B21:H21"/>
    <mergeCell ref="G7:H8"/>
    <mergeCell ref="A10:H10"/>
    <mergeCell ref="A11:B11"/>
    <mergeCell ref="C11:D11"/>
    <mergeCell ref="E11:F11"/>
    <mergeCell ref="A12:B12"/>
    <mergeCell ref="C12:D12"/>
    <mergeCell ref="E12:F12"/>
    <mergeCell ref="A13:H13"/>
    <mergeCell ref="B17:C17"/>
    <mergeCell ref="E17:H17"/>
    <mergeCell ref="E18:F18"/>
    <mergeCell ref="B19:H19"/>
    <mergeCell ref="D6:E6"/>
    <mergeCell ref="A1:B1"/>
    <mergeCell ref="C1:H1"/>
    <mergeCell ref="A2:B2"/>
    <mergeCell ref="C2:H2"/>
    <mergeCell ref="A3:B3"/>
    <mergeCell ref="G4:H5"/>
    <mergeCell ref="D4:E4"/>
    <mergeCell ref="D5:E5"/>
  </mergeCells>
  <hyperlinks>
    <hyperlink ref="A2:B2" location="Overview!A1" tooltip="Go to Trail Network Overview sheet" display="Trail Network Overview" xr:uid="{00000000-0004-0000-1600-000000000000}"/>
    <hyperlink ref="D5" location="LakewoodSloan!A1" display="Kipling Pky Trail" xr:uid="{00000000-0004-0000-1600-000001000000}"/>
    <hyperlink ref="D4" location="GreenMtnE!A1" display="Green Mtn E Trails" xr:uid="{00000000-0004-0000-1600-000002000000}"/>
    <hyperlink ref="D8" location="STableMtn!A1" display="S Table Mtn Trail" xr:uid="{00000000-0004-0000-1600-000003000000}"/>
    <hyperlink ref="D7" location="PlatteSouth!A1" display="Platte River Trail S" xr:uid="{00000000-0004-0000-1600-000004000000}"/>
  </hyperlinks>
  <pageMargins left="1" right="0.75" top="0.75" bottom="1"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9292" divId="CO_DS_29292" sourceType="sheet" destinationFile="C:\GPS\Bicycle\CO_DS\CO_DS_GL.htm" title="CO_DS GL Trail Description"/>
  </webPublishItem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7"/>
  <sheetViews>
    <sheetView zoomScaleNormal="100" workbookViewId="0">
      <selection activeCell="H21" sqref="H21"/>
    </sheetView>
  </sheetViews>
  <sheetFormatPr defaultRowHeight="12.75" x14ac:dyDescent="0.2"/>
  <cols>
    <col min="1" max="1" width="11.140625" customWidth="1"/>
    <col min="2" max="2" width="9.140625" bestFit="1" customWidth="1"/>
    <col min="3" max="3" width="12.28515625" bestFit="1" customWidth="1"/>
    <col min="4" max="4" width="17.140625" bestFit="1" customWidth="1"/>
    <col min="5" max="5" width="14" bestFit="1" customWidth="1"/>
    <col min="6" max="6" width="14.85546875" bestFit="1" customWidth="1"/>
    <col min="7" max="7" width="8.140625" bestFit="1" customWidth="1"/>
    <col min="8" max="8" width="41.28515625" customWidth="1"/>
  </cols>
  <sheetData>
    <row r="1" spans="1:8" ht="24.75" customHeight="1" x14ac:dyDescent="0.2">
      <c r="A1" s="588" t="s">
        <v>4091</v>
      </c>
      <c r="B1" s="589"/>
      <c r="C1" s="590" t="s">
        <v>4090</v>
      </c>
      <c r="D1" s="591"/>
      <c r="E1" s="591"/>
      <c r="F1" s="591"/>
      <c r="G1" s="591"/>
      <c r="H1" s="591"/>
    </row>
    <row r="2" spans="1:8" ht="26.25" customHeight="1" x14ac:dyDescent="0.2">
      <c r="A2" s="597" t="s">
        <v>265</v>
      </c>
      <c r="B2" s="597"/>
      <c r="C2" s="648" t="s">
        <v>1560</v>
      </c>
      <c r="D2" s="678"/>
      <c r="E2" s="678"/>
      <c r="F2" s="678"/>
      <c r="G2" s="678"/>
      <c r="H2" s="678"/>
    </row>
    <row r="3" spans="1:8" x14ac:dyDescent="0.2">
      <c r="A3" s="597"/>
      <c r="B3" s="597"/>
      <c r="C3" s="19"/>
      <c r="E3" s="26"/>
      <c r="F3" s="26"/>
      <c r="G3" s="26"/>
      <c r="H3" s="26"/>
    </row>
    <row r="4" spans="1:8" ht="12.75" customHeight="1" x14ac:dyDescent="0.2">
      <c r="A4" s="80" t="s">
        <v>3258</v>
      </c>
      <c r="B4" s="54" t="s">
        <v>4092</v>
      </c>
      <c r="C4" s="29" t="s">
        <v>5374</v>
      </c>
      <c r="D4" s="2" t="s">
        <v>3933</v>
      </c>
      <c r="E4" s="26"/>
      <c r="F4" s="29" t="s">
        <v>2789</v>
      </c>
      <c r="G4" s="598" t="s">
        <v>3934</v>
      </c>
      <c r="H4" s="598"/>
    </row>
    <row r="5" spans="1:8" x14ac:dyDescent="0.2">
      <c r="A5" s="94"/>
      <c r="B5" s="52"/>
      <c r="C5" s="29"/>
      <c r="D5" s="2" t="s">
        <v>3141</v>
      </c>
      <c r="E5" s="26"/>
      <c r="F5" s="34"/>
      <c r="G5" s="598"/>
      <c r="H5" s="598"/>
    </row>
    <row r="6" spans="1:8" x14ac:dyDescent="0.2">
      <c r="A6" s="94"/>
      <c r="B6" s="52"/>
      <c r="C6" s="29"/>
      <c r="D6" s="2" t="s">
        <v>2260</v>
      </c>
      <c r="E6" s="26"/>
      <c r="F6" s="34"/>
      <c r="G6" s="44"/>
      <c r="H6" s="44"/>
    </row>
    <row r="7" spans="1:8" x14ac:dyDescent="0.2">
      <c r="A7" s="65" t="s">
        <v>865</v>
      </c>
      <c r="B7" s="54">
        <f>COUNT(E27:E55)</f>
        <v>29</v>
      </c>
      <c r="C7" s="29"/>
      <c r="D7" s="2" t="s">
        <v>1592</v>
      </c>
      <c r="G7" s="593"/>
      <c r="H7" s="593"/>
    </row>
    <row r="8" spans="1:8" x14ac:dyDescent="0.2">
      <c r="A8" s="64"/>
      <c r="B8" s="131"/>
      <c r="C8" s="29"/>
      <c r="D8" s="2" t="s">
        <v>1789</v>
      </c>
      <c r="E8" s="40" t="s">
        <v>3939</v>
      </c>
      <c r="F8" s="104" t="s">
        <v>2099</v>
      </c>
      <c r="G8" s="593" t="s">
        <v>2101</v>
      </c>
      <c r="H8" s="593"/>
    </row>
    <row r="9" spans="1:8" x14ac:dyDescent="0.2">
      <c r="A9" s="64"/>
      <c r="B9" s="95"/>
      <c r="C9" s="75"/>
      <c r="D9" s="2" t="s">
        <v>3555</v>
      </c>
      <c r="E9" s="134">
        <v>39568</v>
      </c>
      <c r="F9" s="130">
        <v>39619</v>
      </c>
      <c r="G9" s="593"/>
      <c r="H9" s="593"/>
    </row>
    <row r="10" spans="1:8" ht="13.5" thickBot="1" x14ac:dyDescent="0.25">
      <c r="A10" s="64"/>
      <c r="B10" s="95"/>
      <c r="C10" s="10"/>
      <c r="D10" s="2"/>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15">
        <v>12.8</v>
      </c>
      <c r="D13" s="586"/>
      <c r="E13" s="602">
        <v>11</v>
      </c>
      <c r="F13" s="602"/>
      <c r="G13" s="586"/>
      <c r="H13" s="586"/>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5621</v>
      </c>
      <c r="B16" s="23">
        <f>E55</f>
        <v>5539</v>
      </c>
      <c r="C16" s="24">
        <v>5463</v>
      </c>
      <c r="D16" s="24">
        <v>5759</v>
      </c>
      <c r="E16" s="24">
        <f>B16 - A16</f>
        <v>-82</v>
      </c>
      <c r="F16" s="24">
        <v>496</v>
      </c>
      <c r="G16" s="24"/>
      <c r="H16" s="101">
        <v>1</v>
      </c>
    </row>
    <row r="17" spans="1:8" s="8" customFormat="1" x14ac:dyDescent="0.2">
      <c r="A17" s="20"/>
      <c r="B17" s="20"/>
      <c r="C17" s="17"/>
      <c r="D17" s="18"/>
      <c r="E17" s="18"/>
      <c r="F17" s="18"/>
      <c r="G17" s="18"/>
      <c r="H17" s="18"/>
    </row>
    <row r="18" spans="1:8" s="8" customFormat="1" x14ac:dyDescent="0.2">
      <c r="A18" s="40" t="s">
        <v>4739</v>
      </c>
      <c r="B18" s="782" t="s">
        <v>1463</v>
      </c>
      <c r="C18" s="782"/>
      <c r="D18" s="84" t="s">
        <v>4740</v>
      </c>
      <c r="E18" s="582" t="s">
        <v>4273</v>
      </c>
      <c r="F18" s="582"/>
      <c r="G18" s="582"/>
      <c r="H18" s="582"/>
    </row>
    <row r="19" spans="1:8" s="8" customFormat="1" x14ac:dyDescent="0.2">
      <c r="A19" s="20"/>
      <c r="B19" s="20"/>
      <c r="C19" s="17"/>
      <c r="D19" s="180" t="s">
        <v>4500</v>
      </c>
      <c r="E19" s="582" t="s">
        <v>2546</v>
      </c>
      <c r="F19" s="582"/>
      <c r="G19" s="180" t="s">
        <v>5889</v>
      </c>
      <c r="H19" s="179">
        <v>96</v>
      </c>
    </row>
    <row r="20" spans="1:8" s="8" customFormat="1" ht="12.75" customHeight="1" x14ac:dyDescent="0.2">
      <c r="A20" s="40" t="s">
        <v>4738</v>
      </c>
      <c r="B20" s="579" t="s">
        <v>4272</v>
      </c>
      <c r="C20" s="579"/>
      <c r="D20" s="579"/>
      <c r="E20" s="579"/>
      <c r="F20" s="579"/>
      <c r="G20" s="579"/>
      <c r="H20" s="579"/>
    </row>
    <row r="21" spans="1:8" s="8" customFormat="1" x14ac:dyDescent="0.2">
      <c r="A21" s="20"/>
      <c r="B21" s="20"/>
      <c r="C21" s="17"/>
      <c r="D21" s="18"/>
      <c r="E21" s="18"/>
      <c r="F21" s="18"/>
      <c r="G21" s="18"/>
      <c r="H21" s="18"/>
    </row>
    <row r="22" spans="1:8" s="8" customFormat="1" ht="27" customHeight="1" x14ac:dyDescent="0.2">
      <c r="A22" s="40" t="s">
        <v>4544</v>
      </c>
      <c r="B22" s="579" t="s">
        <v>4274</v>
      </c>
      <c r="C22" s="579"/>
      <c r="D22" s="579"/>
      <c r="E22" s="579"/>
      <c r="F22" s="579"/>
      <c r="G22" s="579"/>
      <c r="H22" s="579"/>
    </row>
    <row r="23" spans="1:8" ht="13.5" thickBot="1" x14ac:dyDescent="0.25">
      <c r="C23" s="1"/>
    </row>
    <row r="24" spans="1:8" ht="13.5" thickBot="1" x14ac:dyDescent="0.25">
      <c r="A24" s="631" t="s">
        <v>4734</v>
      </c>
      <c r="B24" s="631"/>
      <c r="C24" s="91" t="s">
        <v>4735</v>
      </c>
      <c r="D24" s="631" t="s">
        <v>4736</v>
      </c>
      <c r="E24" s="631"/>
      <c r="F24" s="631"/>
      <c r="G24" s="641" t="s">
        <v>4737</v>
      </c>
      <c r="H24" s="642"/>
    </row>
    <row r="25" spans="1:8" ht="13.5" thickBot="1" x14ac:dyDescent="0.25">
      <c r="A25" s="752" t="s">
        <v>4541</v>
      </c>
      <c r="B25" s="752"/>
      <c r="C25" s="99" t="s">
        <v>5586</v>
      </c>
      <c r="D25" s="578" t="s">
        <v>3123</v>
      </c>
      <c r="E25" s="578"/>
      <c r="F25" s="578"/>
      <c r="G25" s="636" t="s">
        <v>1703</v>
      </c>
      <c r="H25" s="636"/>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319" t="s">
        <v>3125</v>
      </c>
      <c r="B27" s="242" t="s">
        <v>802</v>
      </c>
      <c r="C27" s="242" t="s">
        <v>3791</v>
      </c>
      <c r="D27" s="241" t="s">
        <v>3141</v>
      </c>
      <c r="E27" s="243">
        <v>5621</v>
      </c>
      <c r="F27" s="241" t="s">
        <v>2343</v>
      </c>
      <c r="G27" s="603" t="s">
        <v>3124</v>
      </c>
      <c r="H27" s="604"/>
    </row>
    <row r="28" spans="1:8" x14ac:dyDescent="0.2">
      <c r="A28" s="244" t="s">
        <v>3121</v>
      </c>
      <c r="B28" s="245" t="s">
        <v>867</v>
      </c>
      <c r="C28" s="246" t="s">
        <v>3792</v>
      </c>
      <c r="D28" s="245" t="s">
        <v>801</v>
      </c>
      <c r="E28" s="220">
        <v>5622</v>
      </c>
      <c r="F28" s="245" t="s">
        <v>1596</v>
      </c>
      <c r="G28" s="612" t="s">
        <v>3122</v>
      </c>
      <c r="H28" s="613"/>
    </row>
    <row r="29" spans="1:8" ht="27" customHeight="1" x14ac:dyDescent="0.2">
      <c r="A29" s="244" t="s">
        <v>3120</v>
      </c>
      <c r="B29" s="246" t="s">
        <v>799</v>
      </c>
      <c r="C29" s="246" t="s">
        <v>3932</v>
      </c>
      <c r="D29" s="246" t="s">
        <v>800</v>
      </c>
      <c r="E29" s="220">
        <v>5655</v>
      </c>
      <c r="F29" s="245" t="s">
        <v>2343</v>
      </c>
      <c r="G29" s="612" t="s">
        <v>3931</v>
      </c>
      <c r="H29" s="613"/>
    </row>
    <row r="30" spans="1:8" x14ac:dyDescent="0.2">
      <c r="A30" s="244" t="s">
        <v>5383</v>
      </c>
      <c r="B30" s="245" t="s">
        <v>5384</v>
      </c>
      <c r="C30" s="246" t="s">
        <v>5385</v>
      </c>
      <c r="D30" s="245" t="s">
        <v>5386</v>
      </c>
      <c r="E30" s="220">
        <v>5667</v>
      </c>
      <c r="F30" s="245" t="s">
        <v>1596</v>
      </c>
      <c r="G30" s="605" t="s">
        <v>5387</v>
      </c>
      <c r="H30" s="606"/>
    </row>
    <row r="31" spans="1:8" x14ac:dyDescent="0.2">
      <c r="A31" s="244" t="s">
        <v>5388</v>
      </c>
      <c r="B31" s="245" t="s">
        <v>5389</v>
      </c>
      <c r="C31" s="246" t="s">
        <v>5390</v>
      </c>
      <c r="D31" s="245" t="s">
        <v>5391</v>
      </c>
      <c r="E31" s="220">
        <v>5664</v>
      </c>
      <c r="F31" s="245" t="s">
        <v>1596</v>
      </c>
      <c r="G31" s="605" t="s">
        <v>5392</v>
      </c>
      <c r="H31" s="606"/>
    </row>
    <row r="32" spans="1:8" x14ac:dyDescent="0.2">
      <c r="A32" s="244" t="s">
        <v>5122</v>
      </c>
      <c r="B32" s="245" t="s">
        <v>5123</v>
      </c>
      <c r="C32" s="246" t="s">
        <v>5124</v>
      </c>
      <c r="D32" s="245" t="s">
        <v>5125</v>
      </c>
      <c r="E32" s="220">
        <v>5752</v>
      </c>
      <c r="F32" s="245" t="s">
        <v>1596</v>
      </c>
      <c r="G32" s="605" t="s">
        <v>5382</v>
      </c>
      <c r="H32" s="606"/>
    </row>
    <row r="33" spans="1:8" x14ac:dyDescent="0.2">
      <c r="A33" s="244" t="s">
        <v>5393</v>
      </c>
      <c r="B33" s="245" t="s">
        <v>5394</v>
      </c>
      <c r="C33" s="246" t="s">
        <v>5395</v>
      </c>
      <c r="D33" s="245" t="s">
        <v>5396</v>
      </c>
      <c r="E33" s="220">
        <v>5733</v>
      </c>
      <c r="F33" s="245" t="s">
        <v>2343</v>
      </c>
      <c r="G33" s="605" t="s">
        <v>5397</v>
      </c>
      <c r="H33" s="606"/>
    </row>
    <row r="34" spans="1:8" x14ac:dyDescent="0.2">
      <c r="A34" s="244" t="s">
        <v>5398</v>
      </c>
      <c r="B34" s="245" t="s">
        <v>5399</v>
      </c>
      <c r="C34" s="246" t="s">
        <v>5400</v>
      </c>
      <c r="D34" s="245" t="s">
        <v>1753</v>
      </c>
      <c r="E34" s="220">
        <v>5702</v>
      </c>
      <c r="F34" s="245" t="s">
        <v>2343</v>
      </c>
      <c r="G34" s="605" t="s">
        <v>5253</v>
      </c>
      <c r="H34" s="606"/>
    </row>
    <row r="35" spans="1:8" x14ac:dyDescent="0.2">
      <c r="A35" s="244" t="s">
        <v>5254</v>
      </c>
      <c r="B35" s="245" t="s">
        <v>5255</v>
      </c>
      <c r="C35" s="246" t="s">
        <v>5256</v>
      </c>
      <c r="D35" s="245" t="s">
        <v>5257</v>
      </c>
      <c r="E35" s="220">
        <v>5725</v>
      </c>
      <c r="F35" s="245" t="s">
        <v>1596</v>
      </c>
      <c r="G35" s="612" t="s">
        <v>5258</v>
      </c>
      <c r="H35" s="613"/>
    </row>
    <row r="36" spans="1:8" ht="26.25" customHeight="1" x14ac:dyDescent="0.2">
      <c r="A36" s="244" t="s">
        <v>5259</v>
      </c>
      <c r="B36" s="245" t="s">
        <v>5260</v>
      </c>
      <c r="C36" s="246" t="s">
        <v>5261</v>
      </c>
      <c r="D36" s="245" t="s">
        <v>5262</v>
      </c>
      <c r="E36" s="220">
        <v>5700</v>
      </c>
      <c r="F36" s="245" t="s">
        <v>2343</v>
      </c>
      <c r="G36" s="612" t="s">
        <v>5263</v>
      </c>
      <c r="H36" s="613"/>
    </row>
    <row r="37" spans="1:8" x14ac:dyDescent="0.2">
      <c r="A37" s="244" t="s">
        <v>5264</v>
      </c>
      <c r="B37" s="245" t="s">
        <v>5266</v>
      </c>
      <c r="C37" s="246" t="s">
        <v>4748</v>
      </c>
      <c r="D37" s="245" t="s">
        <v>4749</v>
      </c>
      <c r="E37" s="220">
        <v>5680</v>
      </c>
      <c r="F37" s="245" t="s">
        <v>2918</v>
      </c>
      <c r="G37" s="612" t="s">
        <v>5265</v>
      </c>
      <c r="H37" s="613"/>
    </row>
    <row r="38" spans="1:8" ht="26.25" customHeight="1" x14ac:dyDescent="0.2">
      <c r="A38" s="244" t="s">
        <v>4750</v>
      </c>
      <c r="B38" s="245" t="s">
        <v>4751</v>
      </c>
      <c r="C38" s="246" t="s">
        <v>4752</v>
      </c>
      <c r="D38" s="245" t="s">
        <v>4753</v>
      </c>
      <c r="E38" s="220">
        <v>5669</v>
      </c>
      <c r="F38" s="245" t="s">
        <v>2918</v>
      </c>
      <c r="G38" s="612" t="s">
        <v>5862</v>
      </c>
      <c r="H38" s="613"/>
    </row>
    <row r="39" spans="1:8" x14ac:dyDescent="0.2">
      <c r="A39" s="244" t="s">
        <v>4754</v>
      </c>
      <c r="B39" s="245" t="s">
        <v>4755</v>
      </c>
      <c r="C39" s="246" t="s">
        <v>4756</v>
      </c>
      <c r="D39" s="245" t="s">
        <v>4757</v>
      </c>
      <c r="E39" s="220">
        <v>5599</v>
      </c>
      <c r="F39" s="245" t="s">
        <v>1596</v>
      </c>
      <c r="G39" s="605" t="s">
        <v>4758</v>
      </c>
      <c r="H39" s="606"/>
    </row>
    <row r="40" spans="1:8" x14ac:dyDescent="0.2">
      <c r="A40" s="244" t="s">
        <v>4759</v>
      </c>
      <c r="B40" s="245" t="s">
        <v>4760</v>
      </c>
      <c r="C40" s="254" t="s">
        <v>4761</v>
      </c>
      <c r="D40" s="245" t="s">
        <v>4762</v>
      </c>
      <c r="E40" s="220">
        <v>5592</v>
      </c>
      <c r="F40" s="245" t="s">
        <v>1596</v>
      </c>
      <c r="G40" s="605" t="s">
        <v>4763</v>
      </c>
      <c r="H40" s="606"/>
    </row>
    <row r="41" spans="1:8" x14ac:dyDescent="0.2">
      <c r="A41" s="244" t="s">
        <v>4764</v>
      </c>
      <c r="B41" s="245" t="s">
        <v>4765</v>
      </c>
      <c r="C41" s="246" t="s">
        <v>4766</v>
      </c>
      <c r="D41" s="245" t="s">
        <v>4768</v>
      </c>
      <c r="E41" s="220">
        <v>5603</v>
      </c>
      <c r="F41" s="245" t="s">
        <v>2918</v>
      </c>
      <c r="G41" s="605" t="s">
        <v>4767</v>
      </c>
      <c r="H41" s="606"/>
    </row>
    <row r="42" spans="1:8" x14ac:dyDescent="0.2">
      <c r="A42" s="244" t="s">
        <v>4953</v>
      </c>
      <c r="B42" s="245" t="s">
        <v>4954</v>
      </c>
      <c r="C42" s="246" t="s">
        <v>4955</v>
      </c>
      <c r="D42" s="245" t="s">
        <v>1788</v>
      </c>
      <c r="E42" s="220">
        <v>5568</v>
      </c>
      <c r="F42" s="245" t="s">
        <v>2343</v>
      </c>
      <c r="G42" s="605" t="s">
        <v>5171</v>
      </c>
      <c r="H42" s="606"/>
    </row>
    <row r="43" spans="1:8" x14ac:dyDescent="0.2">
      <c r="A43" s="244" t="s">
        <v>4769</v>
      </c>
      <c r="B43" s="245" t="s">
        <v>4770</v>
      </c>
      <c r="C43" s="246" t="s">
        <v>4771</v>
      </c>
      <c r="D43" s="245" t="s">
        <v>4772</v>
      </c>
      <c r="E43" s="220">
        <v>5586</v>
      </c>
      <c r="F43" s="245" t="s">
        <v>2918</v>
      </c>
      <c r="G43" s="605" t="s">
        <v>4773</v>
      </c>
      <c r="H43" s="606"/>
    </row>
    <row r="44" spans="1:8" x14ac:dyDescent="0.2">
      <c r="A44" s="244" t="s">
        <v>4774</v>
      </c>
      <c r="B44" s="245" t="s">
        <v>4775</v>
      </c>
      <c r="C44" s="246" t="s">
        <v>4776</v>
      </c>
      <c r="D44" s="245" t="s">
        <v>4777</v>
      </c>
      <c r="E44" s="220">
        <v>5577</v>
      </c>
      <c r="F44" s="245" t="s">
        <v>1596</v>
      </c>
      <c r="G44" s="605" t="s">
        <v>4778</v>
      </c>
      <c r="H44" s="606"/>
    </row>
    <row r="45" spans="1:8" ht="39.75" customHeight="1" x14ac:dyDescent="0.2">
      <c r="A45" s="244" t="s">
        <v>4779</v>
      </c>
      <c r="B45" s="245" t="s">
        <v>4780</v>
      </c>
      <c r="C45" s="246" t="s">
        <v>4517</v>
      </c>
      <c r="D45" s="245" t="s">
        <v>4518</v>
      </c>
      <c r="E45" s="220">
        <v>5565</v>
      </c>
      <c r="F45" s="245" t="s">
        <v>2918</v>
      </c>
      <c r="G45" s="612" t="s">
        <v>1995</v>
      </c>
      <c r="H45" s="613"/>
    </row>
    <row r="46" spans="1:8" x14ac:dyDescent="0.2">
      <c r="A46" s="244" t="s">
        <v>4519</v>
      </c>
      <c r="B46" s="245" t="s">
        <v>4520</v>
      </c>
      <c r="C46" s="246" t="s">
        <v>4521</v>
      </c>
      <c r="D46" s="245" t="s">
        <v>4522</v>
      </c>
      <c r="E46" s="220">
        <v>5538</v>
      </c>
      <c r="F46" s="245" t="s">
        <v>1596</v>
      </c>
      <c r="G46" s="605" t="s">
        <v>4522</v>
      </c>
      <c r="H46" s="606"/>
    </row>
    <row r="47" spans="1:8" x14ac:dyDescent="0.2">
      <c r="A47" s="244" t="s">
        <v>4523</v>
      </c>
      <c r="B47" s="245" t="s">
        <v>4524</v>
      </c>
      <c r="C47" s="246" t="s">
        <v>4525</v>
      </c>
      <c r="D47" s="245" t="s">
        <v>4526</v>
      </c>
      <c r="E47" s="220">
        <v>5528</v>
      </c>
      <c r="F47" s="245" t="s">
        <v>2343</v>
      </c>
      <c r="G47" s="605" t="s">
        <v>4527</v>
      </c>
      <c r="H47" s="606"/>
    </row>
    <row r="48" spans="1:8" x14ac:dyDescent="0.2">
      <c r="A48" s="244" t="s">
        <v>4530</v>
      </c>
      <c r="B48" s="245" t="s">
        <v>4531</v>
      </c>
      <c r="C48" s="246" t="s">
        <v>4532</v>
      </c>
      <c r="D48" s="245" t="s">
        <v>4533</v>
      </c>
      <c r="E48" s="220">
        <v>5521</v>
      </c>
      <c r="F48" s="245" t="s">
        <v>2343</v>
      </c>
      <c r="G48" s="612" t="s">
        <v>4534</v>
      </c>
      <c r="H48" s="613"/>
    </row>
    <row r="49" spans="1:8" x14ac:dyDescent="0.2">
      <c r="A49" s="244" t="s">
        <v>4528</v>
      </c>
      <c r="B49" s="245" t="s">
        <v>4535</v>
      </c>
      <c r="C49" s="246" t="s">
        <v>4536</v>
      </c>
      <c r="D49" s="245" t="s">
        <v>4529</v>
      </c>
      <c r="E49" s="220">
        <v>5525</v>
      </c>
      <c r="F49" s="245" t="s">
        <v>2929</v>
      </c>
      <c r="G49" s="605" t="s">
        <v>4537</v>
      </c>
      <c r="H49" s="606"/>
    </row>
    <row r="50" spans="1:8" x14ac:dyDescent="0.2">
      <c r="A50" s="244" t="s">
        <v>222</v>
      </c>
      <c r="B50" s="245" t="s">
        <v>219</v>
      </c>
      <c r="C50" s="246" t="s">
        <v>220</v>
      </c>
      <c r="D50" s="245" t="s">
        <v>221</v>
      </c>
      <c r="E50" s="220">
        <v>5520</v>
      </c>
      <c r="F50" s="245" t="s">
        <v>1596</v>
      </c>
      <c r="G50" s="605" t="s">
        <v>4538</v>
      </c>
      <c r="H50" s="606"/>
    </row>
    <row r="51" spans="1:8" x14ac:dyDescent="0.2">
      <c r="A51" s="244" t="s">
        <v>218</v>
      </c>
      <c r="B51" s="245" t="s">
        <v>223</v>
      </c>
      <c r="C51" s="246" t="s">
        <v>224</v>
      </c>
      <c r="D51" s="245" t="s">
        <v>225</v>
      </c>
      <c r="E51" s="220">
        <v>5530</v>
      </c>
      <c r="F51" s="245" t="s">
        <v>1593</v>
      </c>
      <c r="G51" s="605" t="s">
        <v>226</v>
      </c>
      <c r="H51" s="606"/>
    </row>
    <row r="52" spans="1:8" x14ac:dyDescent="0.2">
      <c r="A52" s="244" t="s">
        <v>5609</v>
      </c>
      <c r="B52" s="245" t="s">
        <v>5610</v>
      </c>
      <c r="C52" s="246" t="s">
        <v>5611</v>
      </c>
      <c r="D52" s="245" t="s">
        <v>5612</v>
      </c>
      <c r="E52" s="220">
        <v>5476</v>
      </c>
      <c r="F52" s="245" t="s">
        <v>2343</v>
      </c>
      <c r="G52" s="605" t="s">
        <v>5613</v>
      </c>
      <c r="H52" s="606"/>
    </row>
    <row r="53" spans="1:8" x14ac:dyDescent="0.2">
      <c r="A53" s="244" t="s">
        <v>5614</v>
      </c>
      <c r="B53" s="245" t="s">
        <v>5615</v>
      </c>
      <c r="C53" s="246" t="s">
        <v>5616</v>
      </c>
      <c r="D53" s="245" t="s">
        <v>4545</v>
      </c>
      <c r="E53" s="220">
        <v>5468</v>
      </c>
      <c r="F53" s="245" t="s">
        <v>2343</v>
      </c>
      <c r="G53" s="605" t="s">
        <v>4546</v>
      </c>
      <c r="H53" s="606"/>
    </row>
    <row r="54" spans="1:8" x14ac:dyDescent="0.2">
      <c r="A54" s="244" t="s">
        <v>4547</v>
      </c>
      <c r="B54" s="245" t="s">
        <v>4548</v>
      </c>
      <c r="C54" s="246" t="s">
        <v>4549</v>
      </c>
      <c r="D54" s="245" t="s">
        <v>4550</v>
      </c>
      <c r="E54" s="220">
        <v>5488</v>
      </c>
      <c r="F54" s="245" t="s">
        <v>5293</v>
      </c>
      <c r="G54" s="605" t="s">
        <v>4551</v>
      </c>
      <c r="H54" s="606"/>
    </row>
    <row r="55" spans="1:8" ht="13.5" thickBot="1" x14ac:dyDescent="0.25">
      <c r="A55" s="248" t="s">
        <v>4552</v>
      </c>
      <c r="B55" s="249" t="s">
        <v>4553</v>
      </c>
      <c r="C55" s="250" t="s">
        <v>4748</v>
      </c>
      <c r="D55" s="249" t="s">
        <v>4554</v>
      </c>
      <c r="E55" s="251">
        <v>5539</v>
      </c>
      <c r="F55" s="249" t="s">
        <v>2343</v>
      </c>
      <c r="G55" s="610" t="s">
        <v>4555</v>
      </c>
      <c r="H55" s="611"/>
    </row>
    <row r="57" spans="1:8" x14ac:dyDescent="0.2">
      <c r="A57" s="43" t="s">
        <v>1822</v>
      </c>
      <c r="B57" s="154" t="s">
        <v>1530</v>
      </c>
      <c r="C57" s="156" t="s">
        <v>5425</v>
      </c>
    </row>
  </sheetData>
  <mergeCells count="58">
    <mergeCell ref="E19:F19"/>
    <mergeCell ref="G7:H7"/>
    <mergeCell ref="G8:H9"/>
    <mergeCell ref="C12:D12"/>
    <mergeCell ref="E12:F12"/>
    <mergeCell ref="A13:B13"/>
    <mergeCell ref="E18:H18"/>
    <mergeCell ref="B18:C18"/>
    <mergeCell ref="A14:H14"/>
    <mergeCell ref="G13:H13"/>
    <mergeCell ref="C13:D13"/>
    <mergeCell ref="E13:F13"/>
    <mergeCell ref="A12:B12"/>
    <mergeCell ref="A1:B1"/>
    <mergeCell ref="C1:H1"/>
    <mergeCell ref="C2:H2"/>
    <mergeCell ref="A11:H11"/>
    <mergeCell ref="A3:B3"/>
    <mergeCell ref="A2:B2"/>
    <mergeCell ref="G4:H5"/>
    <mergeCell ref="B22:H22"/>
    <mergeCell ref="B20:H20"/>
    <mergeCell ref="A24:B24"/>
    <mergeCell ref="G26:H26"/>
    <mergeCell ref="A25:B25"/>
    <mergeCell ref="D24:F24"/>
    <mergeCell ref="D25:F25"/>
    <mergeCell ref="G25:H25"/>
    <mergeCell ref="G24:H24"/>
    <mergeCell ref="G30:H30"/>
    <mergeCell ref="G31:H31"/>
    <mergeCell ref="G27:H27"/>
    <mergeCell ref="G28:H28"/>
    <mergeCell ref="G29:H29"/>
    <mergeCell ref="G32:H32"/>
    <mergeCell ref="G33:H33"/>
    <mergeCell ref="G34:H34"/>
    <mergeCell ref="G35:H35"/>
    <mergeCell ref="G36:H36"/>
    <mergeCell ref="G37:H37"/>
    <mergeCell ref="G38:H38"/>
    <mergeCell ref="G50:H50"/>
    <mergeCell ref="G39:H39"/>
    <mergeCell ref="G40:H40"/>
    <mergeCell ref="G41:H41"/>
    <mergeCell ref="G43:H43"/>
    <mergeCell ref="G44:H44"/>
    <mergeCell ref="G42:H42"/>
    <mergeCell ref="G45:H45"/>
    <mergeCell ref="G46:H46"/>
    <mergeCell ref="G47:H47"/>
    <mergeCell ref="G48:H48"/>
    <mergeCell ref="G49:H49"/>
    <mergeCell ref="G55:H55"/>
    <mergeCell ref="G51:H51"/>
    <mergeCell ref="G52:H52"/>
    <mergeCell ref="G53:H53"/>
    <mergeCell ref="G54:H54"/>
  </mergeCells>
  <phoneticPr fontId="0" type="noConversion"/>
  <hyperlinks>
    <hyperlink ref="D4" location="CherryCrN!A1" display="Cherry Cr Trl N" xr:uid="{00000000-0004-0000-1700-000000000000}"/>
    <hyperlink ref="D5" location="CherryCrS!A1" display="Cherry Cr Tr S" xr:uid="{00000000-0004-0000-1700-000001000000}"/>
    <hyperlink ref="A2:B2" location="Overview!A1" tooltip="Go to Network Overview sheet" display="Trail Network Overview" xr:uid="{00000000-0004-0000-1700-000002000000}"/>
    <hyperlink ref="B57" location="RTD!A18" display="RTD-AVC" xr:uid="{00000000-0004-0000-1700-000003000000}"/>
    <hyperlink ref="C57" location="RTD!A61" display="RTD-NMH" xr:uid="{00000000-0004-0000-1700-000004000000}"/>
    <hyperlink ref="D9" location="WetCatTail!A1" display="Wet Cat Trail" xr:uid="{00000000-0004-0000-1700-000005000000}"/>
    <hyperlink ref="D6" location="HighlineCentral!A1" display="Highline Canal C" xr:uid="{00000000-0004-0000-1700-000006000000}"/>
    <hyperlink ref="D7" location="HighlineEast!A1" display="Highline Canal E" xr:uid="{00000000-0004-0000-1700-000007000000}"/>
    <hyperlink ref="D8" location="LittleDryQ!A1" display="Little Dry Quincy" xr:uid="{00000000-0004-0000-1700-000008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6408" divId="DR_South_26408" sourceType="sheet" destinationFile="C:\GPS\Bicycle\CO_DS\CO_DS_GSH.htm" title="GeoBiking CO_DS GSH Trail Description"/>
  </webPublishItem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8">
    <pageSetUpPr fitToPage="1"/>
  </sheetPr>
  <dimension ref="A1:H54"/>
  <sheetViews>
    <sheetView zoomScaleNormal="100" workbookViewId="0">
      <selection activeCell="H21" sqref="H21"/>
    </sheetView>
  </sheetViews>
  <sheetFormatPr defaultRowHeight="12.75" x14ac:dyDescent="0.2"/>
  <cols>
    <col min="1" max="1" width="11" customWidth="1"/>
    <col min="2" max="2" width="9.28515625" bestFit="1" customWidth="1"/>
    <col min="3" max="3" width="12.28515625" bestFit="1" customWidth="1"/>
    <col min="4" max="4" width="19.42578125" customWidth="1"/>
    <col min="5" max="5" width="12.140625" bestFit="1" customWidth="1"/>
    <col min="6" max="6" width="14.7109375" bestFit="1" customWidth="1"/>
    <col min="7" max="7" width="8.140625" bestFit="1" customWidth="1"/>
    <col min="8" max="8" width="37.5703125" customWidth="1"/>
  </cols>
  <sheetData>
    <row r="1" spans="1:8" ht="21.75" customHeight="1" x14ac:dyDescent="0.2">
      <c r="A1" s="588" t="s">
        <v>3838</v>
      </c>
      <c r="B1" s="589"/>
      <c r="C1" s="590" t="s">
        <v>760</v>
      </c>
      <c r="D1" s="591"/>
      <c r="E1" s="591"/>
      <c r="F1" s="591"/>
      <c r="G1" s="591"/>
      <c r="H1" s="591"/>
    </row>
    <row r="2" spans="1:8" ht="17.25" customHeight="1" x14ac:dyDescent="0.2">
      <c r="A2" s="597" t="s">
        <v>265</v>
      </c>
      <c r="B2" s="597"/>
      <c r="C2" s="648" t="s">
        <v>5744</v>
      </c>
      <c r="D2" s="707"/>
      <c r="E2" s="707"/>
      <c r="F2" s="707"/>
      <c r="G2" s="707"/>
      <c r="H2" s="707"/>
    </row>
    <row r="3" spans="1:8" x14ac:dyDescent="0.2">
      <c r="A3" s="2"/>
      <c r="B3" s="2"/>
      <c r="C3" s="592"/>
      <c r="D3" s="592"/>
      <c r="E3" s="592"/>
      <c r="F3" s="592"/>
      <c r="G3" s="592"/>
      <c r="H3" s="592"/>
    </row>
    <row r="4" spans="1:8" ht="12.75" customHeight="1" x14ac:dyDescent="0.2">
      <c r="A4" s="80" t="s">
        <v>3258</v>
      </c>
      <c r="B4" s="114" t="s">
        <v>3839</v>
      </c>
      <c r="C4" s="29" t="s">
        <v>5374</v>
      </c>
      <c r="D4" s="2" t="s">
        <v>3857</v>
      </c>
      <c r="E4" s="26"/>
      <c r="F4" s="29" t="s">
        <v>2789</v>
      </c>
      <c r="G4" s="598" t="s">
        <v>4468</v>
      </c>
      <c r="H4" s="598"/>
    </row>
    <row r="5" spans="1:8" x14ac:dyDescent="0.2">
      <c r="C5" s="29"/>
      <c r="D5" s="2" t="s">
        <v>3858</v>
      </c>
      <c r="E5" s="26"/>
      <c r="F5" s="34"/>
      <c r="G5" s="598"/>
      <c r="H5" s="598"/>
    </row>
    <row r="6" spans="1:8" x14ac:dyDescent="0.2">
      <c r="A6" s="136" t="s">
        <v>865</v>
      </c>
      <c r="B6" s="114">
        <f>COUNT(E29:E52)</f>
        <v>24</v>
      </c>
      <c r="C6" s="29"/>
      <c r="D6" s="2" t="s">
        <v>3831</v>
      </c>
      <c r="E6" s="26"/>
      <c r="F6" s="34"/>
      <c r="G6" s="706"/>
      <c r="H6" s="706"/>
    </row>
    <row r="7" spans="1:8" x14ac:dyDescent="0.2">
      <c r="A7" s="168"/>
      <c r="B7" s="3"/>
      <c r="C7" s="29"/>
      <c r="D7" s="597" t="s">
        <v>1412</v>
      </c>
      <c r="E7" s="597"/>
      <c r="F7" s="34"/>
      <c r="G7" s="167"/>
      <c r="H7" s="167"/>
    </row>
    <row r="8" spans="1:8" x14ac:dyDescent="0.2">
      <c r="A8" s="168"/>
      <c r="B8" s="3"/>
      <c r="C8" s="29"/>
      <c r="D8" s="2" t="s">
        <v>3898</v>
      </c>
      <c r="E8" s="26"/>
      <c r="F8" s="34"/>
      <c r="G8" s="167"/>
      <c r="H8" s="167"/>
    </row>
    <row r="9" spans="1:8" x14ac:dyDescent="0.2">
      <c r="A9" s="168"/>
      <c r="B9" s="3"/>
      <c r="C9" s="29"/>
      <c r="D9" s="2" t="s">
        <v>3899</v>
      </c>
      <c r="E9" s="26"/>
      <c r="F9" s="34"/>
      <c r="G9" s="167"/>
      <c r="H9" s="167"/>
    </row>
    <row r="10" spans="1:8" x14ac:dyDescent="0.2">
      <c r="C10" s="34"/>
      <c r="D10" s="2"/>
      <c r="E10" s="104" t="s">
        <v>3939</v>
      </c>
      <c r="F10" s="104" t="s">
        <v>2099</v>
      </c>
      <c r="G10" s="593" t="s">
        <v>5021</v>
      </c>
      <c r="H10" s="593"/>
    </row>
    <row r="11" spans="1:8" x14ac:dyDescent="0.2">
      <c r="A11" s="80" t="s">
        <v>1497</v>
      </c>
      <c r="B11" s="706"/>
      <c r="C11" s="706"/>
      <c r="D11" s="706"/>
      <c r="E11" s="134">
        <v>39872</v>
      </c>
      <c r="F11" s="130">
        <v>40493</v>
      </c>
      <c r="G11" s="593"/>
      <c r="H11" s="593"/>
    </row>
    <row r="12" spans="1:8" ht="13.5" thickBot="1" x14ac:dyDescent="0.25">
      <c r="C12" s="10"/>
    </row>
    <row r="13" spans="1:8" x14ac:dyDescent="0.2">
      <c r="A13" s="594" t="s">
        <v>3079</v>
      </c>
      <c r="B13" s="595"/>
      <c r="C13" s="595"/>
      <c r="D13" s="595"/>
      <c r="E13" s="595"/>
      <c r="F13" s="595"/>
      <c r="G13" s="595"/>
      <c r="H13" s="596"/>
    </row>
    <row r="14" spans="1:8" s="25" customFormat="1" ht="13.5" thickBot="1" x14ac:dyDescent="0.25">
      <c r="A14" s="570" t="s">
        <v>2780</v>
      </c>
      <c r="B14" s="571"/>
      <c r="C14" s="587" t="s">
        <v>2781</v>
      </c>
      <c r="D14" s="587"/>
      <c r="E14" s="587" t="s">
        <v>2782</v>
      </c>
      <c r="F14" s="587"/>
      <c r="G14" s="76"/>
      <c r="H14" s="102" t="s">
        <v>3057</v>
      </c>
    </row>
    <row r="15" spans="1:8" ht="13.5" thickBot="1" x14ac:dyDescent="0.25">
      <c r="A15" s="574"/>
      <c r="B15" s="574"/>
      <c r="C15" s="668">
        <v>6.5</v>
      </c>
      <c r="D15" s="669"/>
      <c r="E15" s="602">
        <v>5.7</v>
      </c>
      <c r="F15" s="602"/>
      <c r="G15" s="78"/>
    </row>
    <row r="16" spans="1:8" x14ac:dyDescent="0.2">
      <c r="A16" s="575" t="s">
        <v>4542</v>
      </c>
      <c r="B16" s="576"/>
      <c r="C16" s="576"/>
      <c r="D16" s="576"/>
      <c r="E16" s="576"/>
      <c r="F16" s="576"/>
      <c r="G16" s="576"/>
      <c r="H16" s="577"/>
    </row>
    <row r="17" spans="1:8" ht="13.5" thickBot="1" x14ac:dyDescent="0.25">
      <c r="A17" s="13" t="s">
        <v>2783</v>
      </c>
      <c r="B17" s="14" t="s">
        <v>2784</v>
      </c>
      <c r="C17" s="15" t="s">
        <v>2785</v>
      </c>
      <c r="D17" s="14" t="s">
        <v>2786</v>
      </c>
      <c r="E17" s="14" t="s">
        <v>2787</v>
      </c>
      <c r="F17" s="14" t="s">
        <v>4543</v>
      </c>
      <c r="G17" s="14" t="s">
        <v>1467</v>
      </c>
      <c r="H17" s="100" t="s">
        <v>2788</v>
      </c>
    </row>
    <row r="18" spans="1:8" s="8" customFormat="1" x14ac:dyDescent="0.2">
      <c r="A18" s="23">
        <f>E29</f>
        <v>6068</v>
      </c>
      <c r="B18" s="23">
        <f>E52</f>
        <v>5746</v>
      </c>
      <c r="C18" s="24">
        <v>5745</v>
      </c>
      <c r="D18" s="24">
        <v>6067</v>
      </c>
      <c r="E18" s="24">
        <f>B18 - A18</f>
        <v>-322</v>
      </c>
      <c r="F18" s="24">
        <v>566</v>
      </c>
      <c r="G18" s="24"/>
      <c r="H18" s="103">
        <v>4</v>
      </c>
    </row>
    <row r="19" spans="1:8" s="8" customFormat="1" x14ac:dyDescent="0.2">
      <c r="A19" s="20"/>
      <c r="B19" s="20"/>
      <c r="C19" s="17"/>
      <c r="D19" s="18"/>
      <c r="E19" s="18"/>
      <c r="F19" s="18"/>
      <c r="G19" s="18"/>
      <c r="H19" s="18"/>
    </row>
    <row r="20" spans="1:8" s="8" customFormat="1" ht="12.75" customHeight="1" x14ac:dyDescent="0.2">
      <c r="A20" s="40" t="s">
        <v>4739</v>
      </c>
      <c r="B20" s="580" t="s">
        <v>2547</v>
      </c>
      <c r="C20" s="580"/>
      <c r="D20" s="84" t="s">
        <v>4740</v>
      </c>
      <c r="E20" s="582" t="s">
        <v>3897</v>
      </c>
      <c r="F20" s="582"/>
      <c r="G20" s="582"/>
      <c r="H20" s="582"/>
    </row>
    <row r="21" spans="1:8" s="8" customFormat="1" x14ac:dyDescent="0.2">
      <c r="A21" s="20"/>
      <c r="B21" s="580"/>
      <c r="C21" s="580"/>
      <c r="D21" s="180" t="s">
        <v>4500</v>
      </c>
      <c r="E21" s="582" t="s">
        <v>4257</v>
      </c>
      <c r="F21" s="582"/>
      <c r="G21" s="180" t="s">
        <v>5889</v>
      </c>
      <c r="H21" s="18">
        <v>122</v>
      </c>
    </row>
    <row r="22" spans="1:8" s="8" customFormat="1" ht="12.75" customHeight="1" x14ac:dyDescent="0.2">
      <c r="A22" s="40" t="s">
        <v>4738</v>
      </c>
      <c r="B22" s="579" t="s">
        <v>3340</v>
      </c>
      <c r="C22" s="579"/>
      <c r="D22" s="579"/>
      <c r="E22" s="579"/>
      <c r="F22" s="579"/>
      <c r="G22" s="579"/>
      <c r="H22" s="579"/>
    </row>
    <row r="23" spans="1:8" s="8" customFormat="1" x14ac:dyDescent="0.2">
      <c r="A23" s="20"/>
      <c r="B23" s="20"/>
      <c r="C23" s="17"/>
      <c r="D23" s="18"/>
      <c r="E23" s="18"/>
      <c r="F23" s="18"/>
      <c r="G23" s="18"/>
      <c r="H23" s="18"/>
    </row>
    <row r="24" spans="1:8" s="8" customFormat="1" x14ac:dyDescent="0.2">
      <c r="A24" s="40" t="s">
        <v>4544</v>
      </c>
      <c r="B24" s="711" t="s">
        <v>4487</v>
      </c>
      <c r="C24" s="711"/>
      <c r="D24" s="711"/>
      <c r="E24" s="711"/>
      <c r="F24" s="711"/>
      <c r="G24" s="711"/>
      <c r="H24" s="711"/>
    </row>
    <row r="25" spans="1:8" ht="13.5" thickBot="1" x14ac:dyDescent="0.25">
      <c r="C25" s="1"/>
    </row>
    <row r="26" spans="1:8" ht="13.5" thickBot="1" x14ac:dyDescent="0.25">
      <c r="A26" s="573" t="s">
        <v>4734</v>
      </c>
      <c r="B26" s="573"/>
      <c r="C26" s="85" t="s">
        <v>4735</v>
      </c>
      <c r="D26" s="573" t="s">
        <v>4736</v>
      </c>
      <c r="E26" s="573"/>
      <c r="F26" s="573"/>
      <c r="G26" s="583" t="s">
        <v>4737</v>
      </c>
      <c r="H26" s="584"/>
    </row>
    <row r="27" spans="1:8" ht="13.5" thickBot="1" x14ac:dyDescent="0.25">
      <c r="A27" s="744" t="s">
        <v>1933</v>
      </c>
      <c r="B27" s="744"/>
      <c r="C27" s="125" t="s">
        <v>2618</v>
      </c>
      <c r="D27" s="578" t="s">
        <v>3896</v>
      </c>
      <c r="E27" s="598"/>
      <c r="F27" s="598"/>
      <c r="G27" s="636" t="s">
        <v>3895</v>
      </c>
      <c r="H27" s="636"/>
    </row>
    <row r="28" spans="1:8" s="3" customFormat="1" ht="13.5" thickBot="1" x14ac:dyDescent="0.25">
      <c r="A28" s="4" t="s">
        <v>1596</v>
      </c>
      <c r="B28" s="4" t="s">
        <v>1601</v>
      </c>
      <c r="C28" s="5" t="s">
        <v>1602</v>
      </c>
      <c r="D28" s="4" t="s">
        <v>2790</v>
      </c>
      <c r="E28" s="4" t="s">
        <v>1594</v>
      </c>
      <c r="F28" s="4" t="s">
        <v>1600</v>
      </c>
      <c r="G28" s="608" t="s">
        <v>2790</v>
      </c>
      <c r="H28" s="609"/>
    </row>
    <row r="29" spans="1:8" x14ac:dyDescent="0.2">
      <c r="A29" s="304" t="s">
        <v>104</v>
      </c>
      <c r="B29" s="291" t="s">
        <v>115</v>
      </c>
      <c r="C29" s="305" t="s">
        <v>116</v>
      </c>
      <c r="D29" s="200" t="s">
        <v>105</v>
      </c>
      <c r="E29" s="306">
        <v>6068</v>
      </c>
      <c r="F29" s="200" t="s">
        <v>2343</v>
      </c>
      <c r="G29" s="603" t="s">
        <v>106</v>
      </c>
      <c r="H29" s="604"/>
    </row>
    <row r="30" spans="1:8" x14ac:dyDescent="0.2">
      <c r="A30" s="296" t="s">
        <v>107</v>
      </c>
      <c r="B30" s="295" t="s">
        <v>1906</v>
      </c>
      <c r="C30" s="297" t="s">
        <v>108</v>
      </c>
      <c r="D30" s="207" t="s">
        <v>1963</v>
      </c>
      <c r="E30" s="298">
        <v>6021</v>
      </c>
      <c r="F30" s="207" t="s">
        <v>2343</v>
      </c>
      <c r="G30" s="612" t="s">
        <v>109</v>
      </c>
      <c r="H30" s="613"/>
    </row>
    <row r="31" spans="1:8" x14ac:dyDescent="0.2">
      <c r="A31" s="296" t="s">
        <v>110</v>
      </c>
      <c r="B31" s="295" t="s">
        <v>111</v>
      </c>
      <c r="C31" s="297" t="s">
        <v>112</v>
      </c>
      <c r="D31" s="207" t="s">
        <v>113</v>
      </c>
      <c r="E31" s="298">
        <v>5985</v>
      </c>
      <c r="F31" s="207" t="s">
        <v>2343</v>
      </c>
      <c r="G31" s="612" t="s">
        <v>114</v>
      </c>
      <c r="H31" s="613"/>
    </row>
    <row r="32" spans="1:8" x14ac:dyDescent="0.2">
      <c r="A32" s="296" t="s">
        <v>117</v>
      </c>
      <c r="B32" s="207" t="s">
        <v>118</v>
      </c>
      <c r="C32" s="297" t="s">
        <v>119</v>
      </c>
      <c r="D32" s="207" t="s">
        <v>3380</v>
      </c>
      <c r="E32" s="298">
        <v>5978</v>
      </c>
      <c r="F32" s="207" t="s">
        <v>2343</v>
      </c>
      <c r="G32" s="612" t="s">
        <v>120</v>
      </c>
      <c r="H32" s="613"/>
    </row>
    <row r="33" spans="1:8" x14ac:dyDescent="0.2">
      <c r="A33" s="296" t="s">
        <v>121</v>
      </c>
      <c r="B33" s="207" t="s">
        <v>213</v>
      </c>
      <c r="C33" s="297" t="s">
        <v>122</v>
      </c>
      <c r="D33" s="207" t="s">
        <v>3387</v>
      </c>
      <c r="E33" s="298">
        <v>5999</v>
      </c>
      <c r="F33" s="207" t="s">
        <v>2343</v>
      </c>
      <c r="G33" s="718" t="s">
        <v>123</v>
      </c>
      <c r="H33" s="719"/>
    </row>
    <row r="34" spans="1:8" ht="12.75" customHeight="1" x14ac:dyDescent="0.2">
      <c r="A34" s="296" t="s">
        <v>1416</v>
      </c>
      <c r="B34" s="207" t="s">
        <v>5736</v>
      </c>
      <c r="C34" s="297" t="s">
        <v>124</v>
      </c>
      <c r="D34" s="207" t="s">
        <v>5019</v>
      </c>
      <c r="E34" s="298">
        <v>5923</v>
      </c>
      <c r="F34" s="207" t="s">
        <v>2343</v>
      </c>
      <c r="G34" s="612" t="s">
        <v>1414</v>
      </c>
      <c r="H34" s="613"/>
    </row>
    <row r="35" spans="1:8" ht="12.75" customHeight="1" x14ac:dyDescent="0.2">
      <c r="A35" s="296" t="s">
        <v>1417</v>
      </c>
      <c r="B35" s="207" t="s">
        <v>5739</v>
      </c>
      <c r="C35" s="297" t="s">
        <v>125</v>
      </c>
      <c r="D35" s="207" t="s">
        <v>5020</v>
      </c>
      <c r="E35" s="298">
        <v>5896</v>
      </c>
      <c r="F35" s="207" t="s">
        <v>2343</v>
      </c>
      <c r="G35" s="612" t="s">
        <v>1413</v>
      </c>
      <c r="H35" s="613"/>
    </row>
    <row r="36" spans="1:8" ht="12.75" customHeight="1" x14ac:dyDescent="0.2">
      <c r="A36" s="296" t="s">
        <v>126</v>
      </c>
      <c r="B36" s="207" t="s">
        <v>127</v>
      </c>
      <c r="C36" s="297" t="s">
        <v>128</v>
      </c>
      <c r="D36" s="207" t="s">
        <v>129</v>
      </c>
      <c r="E36" s="298">
        <v>5893</v>
      </c>
      <c r="F36" s="207" t="s">
        <v>2343</v>
      </c>
      <c r="G36" s="612" t="s">
        <v>130</v>
      </c>
      <c r="H36" s="613"/>
    </row>
    <row r="37" spans="1:8" ht="12.75" customHeight="1" x14ac:dyDescent="0.2">
      <c r="A37" s="296" t="s">
        <v>131</v>
      </c>
      <c r="B37" s="207" t="s">
        <v>2816</v>
      </c>
      <c r="C37" s="297" t="s">
        <v>132</v>
      </c>
      <c r="D37" s="207" t="s">
        <v>4917</v>
      </c>
      <c r="E37" s="298">
        <v>5874</v>
      </c>
      <c r="F37" s="207" t="s">
        <v>2343</v>
      </c>
      <c r="G37" s="612" t="s">
        <v>4916</v>
      </c>
      <c r="H37" s="613"/>
    </row>
    <row r="38" spans="1:8" ht="12.75" customHeight="1" x14ac:dyDescent="0.2">
      <c r="A38" s="296" t="s">
        <v>133</v>
      </c>
      <c r="B38" s="207" t="s">
        <v>134</v>
      </c>
      <c r="C38" s="297" t="s">
        <v>135</v>
      </c>
      <c r="D38" s="207" t="s">
        <v>4813</v>
      </c>
      <c r="E38" s="298">
        <v>5877</v>
      </c>
      <c r="F38" s="207" t="s">
        <v>2343</v>
      </c>
      <c r="G38" s="612" t="s">
        <v>136</v>
      </c>
      <c r="H38" s="613"/>
    </row>
    <row r="39" spans="1:8" ht="12.75" customHeight="1" x14ac:dyDescent="0.2">
      <c r="A39" s="296" t="s">
        <v>590</v>
      </c>
      <c r="B39" s="207" t="s">
        <v>2588</v>
      </c>
      <c r="C39" s="297" t="s">
        <v>137</v>
      </c>
      <c r="D39" s="207" t="s">
        <v>591</v>
      </c>
      <c r="E39" s="298">
        <v>5891</v>
      </c>
      <c r="F39" s="207" t="s">
        <v>2343</v>
      </c>
      <c r="G39" s="612" t="s">
        <v>1415</v>
      </c>
      <c r="H39" s="613"/>
    </row>
    <row r="40" spans="1:8" ht="12.75" customHeight="1" x14ac:dyDescent="0.2">
      <c r="A40" s="296" t="s">
        <v>4120</v>
      </c>
      <c r="B40" s="207" t="s">
        <v>2588</v>
      </c>
      <c r="C40" s="297" t="s">
        <v>4121</v>
      </c>
      <c r="D40" s="207" t="s">
        <v>4122</v>
      </c>
      <c r="E40" s="298">
        <v>5958</v>
      </c>
      <c r="F40" s="207" t="s">
        <v>1596</v>
      </c>
      <c r="G40" s="612" t="s">
        <v>4123</v>
      </c>
      <c r="H40" s="613"/>
    </row>
    <row r="41" spans="1:8" ht="12.75" customHeight="1" x14ac:dyDescent="0.2">
      <c r="A41" s="296" t="s">
        <v>4127</v>
      </c>
      <c r="B41" s="207" t="s">
        <v>4128</v>
      </c>
      <c r="C41" s="297" t="s">
        <v>4129</v>
      </c>
      <c r="D41" s="207" t="s">
        <v>4130</v>
      </c>
      <c r="E41" s="298">
        <v>5983</v>
      </c>
      <c r="F41" s="207" t="s">
        <v>1596</v>
      </c>
      <c r="G41" s="612" t="s">
        <v>4131</v>
      </c>
      <c r="H41" s="613"/>
    </row>
    <row r="42" spans="1:8" ht="12.75" customHeight="1" x14ac:dyDescent="0.2">
      <c r="A42" s="296" t="s">
        <v>4124</v>
      </c>
      <c r="B42" s="207" t="s">
        <v>5739</v>
      </c>
      <c r="C42" s="297" t="s">
        <v>6115</v>
      </c>
      <c r="D42" s="207" t="s">
        <v>4125</v>
      </c>
      <c r="E42" s="298">
        <v>5957</v>
      </c>
      <c r="F42" s="207" t="s">
        <v>1596</v>
      </c>
      <c r="G42" s="612" t="s">
        <v>4126</v>
      </c>
      <c r="H42" s="613"/>
    </row>
    <row r="43" spans="1:8" ht="12.75" customHeight="1" x14ac:dyDescent="0.2">
      <c r="A43" s="296" t="s">
        <v>4132</v>
      </c>
      <c r="B43" s="207" t="s">
        <v>4133</v>
      </c>
      <c r="C43" s="297" t="s">
        <v>4134</v>
      </c>
      <c r="D43" s="207" t="s">
        <v>4135</v>
      </c>
      <c r="E43" s="298">
        <v>5968</v>
      </c>
      <c r="F43" s="207" t="s">
        <v>2343</v>
      </c>
      <c r="G43" s="612" t="s">
        <v>4136</v>
      </c>
      <c r="H43" s="613"/>
    </row>
    <row r="44" spans="1:8" ht="12.75" customHeight="1" x14ac:dyDescent="0.2">
      <c r="A44" s="296" t="s">
        <v>4137</v>
      </c>
      <c r="B44" s="207" t="s">
        <v>4138</v>
      </c>
      <c r="C44" s="297" t="s">
        <v>4139</v>
      </c>
      <c r="D44" s="207" t="s">
        <v>4140</v>
      </c>
      <c r="E44" s="298">
        <v>5940</v>
      </c>
      <c r="F44" s="207" t="s">
        <v>1596</v>
      </c>
      <c r="G44" s="612" t="s">
        <v>4141</v>
      </c>
      <c r="H44" s="613"/>
    </row>
    <row r="45" spans="1:8" ht="12.75" customHeight="1" x14ac:dyDescent="0.2">
      <c r="A45" s="296" t="s">
        <v>4142</v>
      </c>
      <c r="B45" s="207" t="s">
        <v>5205</v>
      </c>
      <c r="C45" s="297" t="s">
        <v>4143</v>
      </c>
      <c r="D45" s="207" t="s">
        <v>4144</v>
      </c>
      <c r="E45" s="298">
        <v>5920</v>
      </c>
      <c r="F45" s="207" t="s">
        <v>2343</v>
      </c>
      <c r="G45" s="612" t="s">
        <v>4145</v>
      </c>
      <c r="H45" s="613"/>
    </row>
    <row r="46" spans="1:8" ht="12.75" customHeight="1" x14ac:dyDescent="0.2">
      <c r="A46" s="296" t="s">
        <v>4146</v>
      </c>
      <c r="B46" s="207" t="s">
        <v>6122</v>
      </c>
      <c r="C46" s="297" t="s">
        <v>4147</v>
      </c>
      <c r="D46" s="207" t="s">
        <v>6124</v>
      </c>
      <c r="E46" s="298">
        <v>5897</v>
      </c>
      <c r="F46" s="207" t="s">
        <v>2918</v>
      </c>
      <c r="G46" s="612" t="s">
        <v>4148</v>
      </c>
      <c r="H46" s="613"/>
    </row>
    <row r="47" spans="1:8" ht="12.75" customHeight="1" x14ac:dyDescent="0.2">
      <c r="A47" s="296" t="s">
        <v>4149</v>
      </c>
      <c r="B47" s="207" t="s">
        <v>4150</v>
      </c>
      <c r="C47" s="297" t="s">
        <v>4151</v>
      </c>
      <c r="D47" s="207" t="s">
        <v>4152</v>
      </c>
      <c r="E47" s="298">
        <v>5927</v>
      </c>
      <c r="F47" s="207" t="s">
        <v>2343</v>
      </c>
      <c r="G47" s="612" t="s">
        <v>4153</v>
      </c>
      <c r="H47" s="613"/>
    </row>
    <row r="48" spans="1:8" ht="12.75" customHeight="1" x14ac:dyDescent="0.2">
      <c r="A48" s="296" t="s">
        <v>4154</v>
      </c>
      <c r="B48" s="207" t="s">
        <v>6107</v>
      </c>
      <c r="C48" s="297" t="s">
        <v>4155</v>
      </c>
      <c r="D48" s="207" t="s">
        <v>4156</v>
      </c>
      <c r="E48" s="298">
        <v>5944</v>
      </c>
      <c r="F48" s="207" t="s">
        <v>2343</v>
      </c>
      <c r="G48" s="612" t="s">
        <v>3207</v>
      </c>
      <c r="H48" s="613"/>
    </row>
    <row r="49" spans="1:8" ht="12.75" customHeight="1" x14ac:dyDescent="0.2">
      <c r="A49" s="296" t="s">
        <v>3212</v>
      </c>
      <c r="B49" s="207" t="s">
        <v>3208</v>
      </c>
      <c r="C49" s="297" t="s">
        <v>3209</v>
      </c>
      <c r="D49" s="207" t="s">
        <v>3210</v>
      </c>
      <c r="E49" s="298">
        <v>5906</v>
      </c>
      <c r="F49" s="207" t="s">
        <v>2343</v>
      </c>
      <c r="G49" s="612" t="s">
        <v>3211</v>
      </c>
      <c r="H49" s="613"/>
    </row>
    <row r="50" spans="1:8" ht="12.75" customHeight="1" x14ac:dyDescent="0.2">
      <c r="A50" s="296" t="s">
        <v>3213</v>
      </c>
      <c r="B50" s="207" t="s">
        <v>3214</v>
      </c>
      <c r="C50" s="297" t="s">
        <v>3215</v>
      </c>
      <c r="D50" s="207" t="s">
        <v>3216</v>
      </c>
      <c r="E50" s="298">
        <v>5864</v>
      </c>
      <c r="F50" s="207" t="s">
        <v>2343</v>
      </c>
      <c r="G50" s="612" t="s">
        <v>3217</v>
      </c>
      <c r="H50" s="613"/>
    </row>
    <row r="51" spans="1:8" ht="12.75" customHeight="1" x14ac:dyDescent="0.2">
      <c r="A51" s="296" t="s">
        <v>3218</v>
      </c>
      <c r="B51" s="215" t="s">
        <v>3219</v>
      </c>
      <c r="C51" s="215" t="s">
        <v>3887</v>
      </c>
      <c r="D51" s="215" t="s">
        <v>3888</v>
      </c>
      <c r="E51" s="298">
        <v>5864</v>
      </c>
      <c r="F51" s="207" t="s">
        <v>2343</v>
      </c>
      <c r="G51" s="612" t="s">
        <v>3889</v>
      </c>
      <c r="H51" s="613"/>
    </row>
    <row r="52" spans="1:8" ht="13.5" thickBot="1" x14ac:dyDescent="0.25">
      <c r="A52" s="308" t="s">
        <v>3894</v>
      </c>
      <c r="B52" s="309" t="s">
        <v>3890</v>
      </c>
      <c r="C52" s="309" t="s">
        <v>3891</v>
      </c>
      <c r="D52" s="309" t="s">
        <v>3892</v>
      </c>
      <c r="E52" s="310">
        <v>5746</v>
      </c>
      <c r="F52" s="238" t="s">
        <v>2343</v>
      </c>
      <c r="G52" s="716" t="s">
        <v>3893</v>
      </c>
      <c r="H52" s="717"/>
    </row>
    <row r="54" spans="1:8" ht="12.75" customHeight="1" x14ac:dyDescent="0.2">
      <c r="A54" s="43" t="s">
        <v>1822</v>
      </c>
      <c r="B54" s="2"/>
    </row>
  </sheetData>
  <mergeCells count="54">
    <mergeCell ref="G52:H52"/>
    <mergeCell ref="G51:H51"/>
    <mergeCell ref="G50:H50"/>
    <mergeCell ref="G38:H38"/>
    <mergeCell ref="G40:H40"/>
    <mergeCell ref="G49:H49"/>
    <mergeCell ref="G48:H48"/>
    <mergeCell ref="G47:H47"/>
    <mergeCell ref="G46:H46"/>
    <mergeCell ref="G42:H42"/>
    <mergeCell ref="G43:H43"/>
    <mergeCell ref="G44:H44"/>
    <mergeCell ref="G45:H45"/>
    <mergeCell ref="G41:H41"/>
    <mergeCell ref="G39:H39"/>
    <mergeCell ref="G36:H36"/>
    <mergeCell ref="G37:H37"/>
    <mergeCell ref="D26:F26"/>
    <mergeCell ref="A26:B26"/>
    <mergeCell ref="G28:H28"/>
    <mergeCell ref="G29:H29"/>
    <mergeCell ref="G26:H26"/>
    <mergeCell ref="G27:H27"/>
    <mergeCell ref="A27:B27"/>
    <mergeCell ref="D27:F27"/>
    <mergeCell ref="G35:H35"/>
    <mergeCell ref="G34:H34"/>
    <mergeCell ref="G31:H31"/>
    <mergeCell ref="G30:H30"/>
    <mergeCell ref="G32:H32"/>
    <mergeCell ref="G33:H33"/>
    <mergeCell ref="B24:H24"/>
    <mergeCell ref="A15:B15"/>
    <mergeCell ref="C15:D15"/>
    <mergeCell ref="E15:F15"/>
    <mergeCell ref="D7:E7"/>
    <mergeCell ref="A14:B14"/>
    <mergeCell ref="C14:D14"/>
    <mergeCell ref="E14:F14"/>
    <mergeCell ref="A16:H16"/>
    <mergeCell ref="E20:H20"/>
    <mergeCell ref="B22:H22"/>
    <mergeCell ref="E21:F21"/>
    <mergeCell ref="B20:C21"/>
    <mergeCell ref="A1:B1"/>
    <mergeCell ref="C1:H1"/>
    <mergeCell ref="C2:H2"/>
    <mergeCell ref="A13:H13"/>
    <mergeCell ref="A2:B2"/>
    <mergeCell ref="G4:H5"/>
    <mergeCell ref="G10:H11"/>
    <mergeCell ref="C3:H3"/>
    <mergeCell ref="G6:H6"/>
    <mergeCell ref="B11:D11"/>
  </mergeCells>
  <phoneticPr fontId="0" type="noConversion"/>
  <hyperlinks>
    <hyperlink ref="A2:B2" location="Overview!A1" tooltip="Go to Trail Network Overview sheet" display="Trail Network Overview" xr:uid="{00000000-0004-0000-1800-000000000000}"/>
    <hyperlink ref="D7" location="MarcyGBD!A1" display="MarcyGulchBigDry Trail" xr:uid="{00000000-0004-0000-1800-000001000000}"/>
    <hyperlink ref="D8" location="WildCatBluffs!A1" display="Wild Cat Bluffs Trail" xr:uid="{00000000-0004-0000-1800-000002000000}"/>
    <hyperlink ref="D9" location="WillowLone!A1" display="Willow Lone Tree Trail" xr:uid="{00000000-0004-0000-1800-000003000000}"/>
    <hyperlink ref="D4" location="BigDryMid!A1" display="Big Dry Mid Trail" xr:uid="{00000000-0004-0000-1800-000004000000}"/>
    <hyperlink ref="D5" location="CheeseRanch!A1" display="Cheese Ranch Trail" xr:uid="{00000000-0004-0000-1800-000005000000}"/>
    <hyperlink ref="D6" location="LeeDadGulch!A1" display="Lee Dad Gulch Trail" xr:uid="{00000000-0004-0000-1800-000006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0855" divId="DR_South_30855" sourceType="sheet" destinationFile="C:\GPS\Bicycle\CO_DS\CO_DS_GV.htm" title="GeoBiking CO_DS GV Trail Description"/>
  </webPublishItem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pageSetUpPr fitToPage="1"/>
  </sheetPr>
  <dimension ref="A1:H37"/>
  <sheetViews>
    <sheetView zoomScaleNormal="100" workbookViewId="0">
      <selection activeCell="H20" sqref="H20"/>
    </sheetView>
  </sheetViews>
  <sheetFormatPr defaultRowHeight="12.75" x14ac:dyDescent="0.2"/>
  <cols>
    <col min="1" max="1" width="11"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759</v>
      </c>
      <c r="B1" s="589"/>
      <c r="C1" s="590" t="s">
        <v>760</v>
      </c>
      <c r="D1" s="591"/>
      <c r="E1" s="591"/>
      <c r="F1" s="591"/>
      <c r="G1" s="591"/>
      <c r="H1" s="591"/>
    </row>
    <row r="2" spans="1:8" ht="17.25" customHeight="1" x14ac:dyDescent="0.2">
      <c r="A2" s="597" t="s">
        <v>265</v>
      </c>
      <c r="B2" s="597"/>
      <c r="C2" s="648" t="s">
        <v>2333</v>
      </c>
      <c r="D2" s="707"/>
      <c r="E2" s="707"/>
      <c r="F2" s="707"/>
      <c r="G2" s="707"/>
      <c r="H2" s="707"/>
    </row>
    <row r="3" spans="1:8" x14ac:dyDescent="0.2">
      <c r="A3" s="2"/>
      <c r="B3" s="2"/>
      <c r="C3" s="592"/>
      <c r="D3" s="592"/>
      <c r="E3" s="592"/>
      <c r="F3" s="592"/>
      <c r="G3" s="592"/>
      <c r="H3" s="592"/>
    </row>
    <row r="4" spans="1:8" ht="12.75" customHeight="1" x14ac:dyDescent="0.2">
      <c r="A4" s="80" t="s">
        <v>3258</v>
      </c>
      <c r="B4" s="54" t="s">
        <v>764</v>
      </c>
      <c r="C4" s="29" t="s">
        <v>5374</v>
      </c>
      <c r="D4" s="2" t="s">
        <v>762</v>
      </c>
      <c r="E4" s="26"/>
      <c r="F4" s="29" t="s">
        <v>2789</v>
      </c>
      <c r="G4" s="598" t="s">
        <v>5302</v>
      </c>
      <c r="H4" s="598"/>
    </row>
    <row r="5" spans="1:8" x14ac:dyDescent="0.2">
      <c r="C5" s="29"/>
      <c r="D5" s="2" t="s">
        <v>1054</v>
      </c>
      <c r="E5" s="26"/>
      <c r="F5" s="34"/>
      <c r="G5" s="598"/>
      <c r="H5" s="598"/>
    </row>
    <row r="6" spans="1:8" x14ac:dyDescent="0.2">
      <c r="A6" s="136" t="s">
        <v>865</v>
      </c>
      <c r="B6" s="54">
        <f>COUNT(E26:E35)</f>
        <v>8</v>
      </c>
      <c r="C6" s="29"/>
      <c r="D6" s="2" t="s">
        <v>758</v>
      </c>
      <c r="E6" s="26"/>
      <c r="F6" s="34"/>
      <c r="G6" s="706"/>
      <c r="H6" s="706"/>
    </row>
    <row r="7" spans="1:8" x14ac:dyDescent="0.2">
      <c r="C7" s="34"/>
      <c r="D7" s="2"/>
      <c r="E7" s="104" t="s">
        <v>3939</v>
      </c>
      <c r="F7" s="104" t="s">
        <v>2099</v>
      </c>
      <c r="G7" s="593"/>
      <c r="H7" s="593"/>
    </row>
    <row r="8" spans="1:8" x14ac:dyDescent="0.2">
      <c r="A8" s="80" t="s">
        <v>1497</v>
      </c>
      <c r="B8" s="706" t="s">
        <v>1503</v>
      </c>
      <c r="C8" s="706"/>
      <c r="D8" s="706"/>
      <c r="E8" s="134">
        <v>39671</v>
      </c>
      <c r="F8" s="130" t="s">
        <v>2098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3.6</v>
      </c>
      <c r="D12" s="669"/>
      <c r="E12" s="602">
        <v>2.5</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5910</v>
      </c>
      <c r="B15" s="23">
        <f>E30</f>
        <v>6054</v>
      </c>
      <c r="C15" s="24">
        <v>5815</v>
      </c>
      <c r="D15" s="24">
        <v>6127</v>
      </c>
      <c r="E15" s="24">
        <f>B15 - A15</f>
        <v>144</v>
      </c>
      <c r="F15" s="24">
        <v>5521</v>
      </c>
      <c r="G15" s="24"/>
      <c r="H15" s="103">
        <v>5</v>
      </c>
    </row>
    <row r="16" spans="1:8" s="8" customFormat="1" x14ac:dyDescent="0.2">
      <c r="A16" s="20"/>
      <c r="B16" s="20"/>
      <c r="C16" s="17"/>
      <c r="D16" s="18"/>
      <c r="E16" s="18"/>
      <c r="F16" s="18"/>
      <c r="G16" s="18"/>
      <c r="H16" s="18"/>
    </row>
    <row r="17" spans="1:8" s="8" customFormat="1" ht="12.75" customHeight="1" x14ac:dyDescent="0.2">
      <c r="A17" s="40" t="s">
        <v>4739</v>
      </c>
      <c r="B17" s="580" t="s">
        <v>2032</v>
      </c>
      <c r="C17" s="580"/>
      <c r="D17" s="84" t="s">
        <v>4740</v>
      </c>
      <c r="E17" s="582" t="s">
        <v>5298</v>
      </c>
      <c r="F17" s="582"/>
      <c r="G17" s="582"/>
      <c r="H17" s="582"/>
    </row>
    <row r="18" spans="1:8" s="8" customFormat="1" x14ac:dyDescent="0.2">
      <c r="A18" s="20"/>
      <c r="B18" s="20"/>
      <c r="C18" s="17"/>
      <c r="D18" s="180" t="s">
        <v>4500</v>
      </c>
      <c r="E18" s="582" t="s">
        <v>2545</v>
      </c>
      <c r="F18" s="582"/>
      <c r="G18" s="180" t="s">
        <v>5889</v>
      </c>
      <c r="H18" s="179">
        <v>109</v>
      </c>
    </row>
    <row r="19" spans="1:8" s="8" customFormat="1" ht="12.75" customHeight="1" x14ac:dyDescent="0.2">
      <c r="A19" s="40" t="s">
        <v>4738</v>
      </c>
      <c r="B19" s="579" t="s">
        <v>763</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1505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52" t="s">
        <v>4541</v>
      </c>
      <c r="B24" s="752"/>
      <c r="C24" s="99" t="s">
        <v>5586</v>
      </c>
      <c r="D24" s="578" t="s">
        <v>766</v>
      </c>
      <c r="E24" s="598"/>
      <c r="F24" s="598"/>
      <c r="G24" s="636" t="s">
        <v>765</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767</v>
      </c>
      <c r="B26" s="291" t="s">
        <v>768</v>
      </c>
      <c r="C26" s="305" t="s">
        <v>769</v>
      </c>
      <c r="D26" s="200" t="s">
        <v>770</v>
      </c>
      <c r="E26" s="306">
        <v>5910</v>
      </c>
      <c r="F26" s="200" t="s">
        <v>2343</v>
      </c>
      <c r="G26" s="603" t="s">
        <v>771</v>
      </c>
      <c r="H26" s="604"/>
    </row>
    <row r="27" spans="1:8" x14ac:dyDescent="0.2">
      <c r="A27" s="296" t="s">
        <v>772</v>
      </c>
      <c r="B27" s="295" t="s">
        <v>773</v>
      </c>
      <c r="C27" s="297" t="s">
        <v>774</v>
      </c>
      <c r="D27" s="207" t="s">
        <v>775</v>
      </c>
      <c r="E27" s="298">
        <v>5942</v>
      </c>
      <c r="F27" s="207" t="s">
        <v>729</v>
      </c>
      <c r="G27" s="612" t="s">
        <v>730</v>
      </c>
      <c r="H27" s="613"/>
    </row>
    <row r="28" spans="1:8" x14ac:dyDescent="0.2">
      <c r="A28" s="296" t="s">
        <v>781</v>
      </c>
      <c r="B28" s="295" t="s">
        <v>782</v>
      </c>
      <c r="C28" s="297" t="s">
        <v>783</v>
      </c>
      <c r="D28" s="207" t="s">
        <v>784</v>
      </c>
      <c r="E28" s="298">
        <v>5860</v>
      </c>
      <c r="F28" s="207" t="s">
        <v>2343</v>
      </c>
      <c r="G28" s="612" t="s">
        <v>785</v>
      </c>
      <c r="H28" s="613"/>
    </row>
    <row r="29" spans="1:8" x14ac:dyDescent="0.2">
      <c r="A29" s="296" t="s">
        <v>776</v>
      </c>
      <c r="B29" s="207" t="s">
        <v>777</v>
      </c>
      <c r="C29" s="297" t="s">
        <v>778</v>
      </c>
      <c r="D29" s="207" t="s">
        <v>779</v>
      </c>
      <c r="E29" s="298">
        <v>5846</v>
      </c>
      <c r="F29" s="207" t="s">
        <v>2343</v>
      </c>
      <c r="G29" s="612" t="s">
        <v>780</v>
      </c>
      <c r="H29" s="613"/>
    </row>
    <row r="30" spans="1:8" x14ac:dyDescent="0.2">
      <c r="A30" s="296" t="s">
        <v>2310</v>
      </c>
      <c r="B30" s="207" t="s">
        <v>2311</v>
      </c>
      <c r="C30" s="297" t="s">
        <v>2312</v>
      </c>
      <c r="D30" s="207" t="s">
        <v>2313</v>
      </c>
      <c r="E30" s="298">
        <v>6054</v>
      </c>
      <c r="F30" s="207" t="s">
        <v>2343</v>
      </c>
      <c r="G30" s="718" t="s">
        <v>2314</v>
      </c>
      <c r="H30" s="719"/>
    </row>
    <row r="31" spans="1:8" ht="12.75" customHeight="1" x14ac:dyDescent="0.2">
      <c r="A31" s="296" t="s">
        <v>2316</v>
      </c>
      <c r="B31" s="207" t="s">
        <v>2331</v>
      </c>
      <c r="C31" s="297" t="s">
        <v>2330</v>
      </c>
      <c r="D31" s="207" t="s">
        <v>2317</v>
      </c>
      <c r="E31" s="298">
        <v>6292</v>
      </c>
      <c r="F31" s="207" t="s">
        <v>1596</v>
      </c>
      <c r="G31" s="612" t="s">
        <v>2318</v>
      </c>
      <c r="H31" s="613"/>
    </row>
    <row r="32" spans="1:8" ht="12.75" customHeight="1" x14ac:dyDescent="0.2">
      <c r="A32" s="296" t="s">
        <v>2319</v>
      </c>
      <c r="B32" s="207" t="s">
        <v>2320</v>
      </c>
      <c r="C32" s="297" t="s">
        <v>2321</v>
      </c>
      <c r="D32" s="207" t="s">
        <v>2322</v>
      </c>
      <c r="E32" s="298">
        <v>6006</v>
      </c>
      <c r="F32" s="207" t="s">
        <v>2343</v>
      </c>
      <c r="G32" s="612" t="s">
        <v>2323</v>
      </c>
      <c r="H32" s="613"/>
    </row>
    <row r="33" spans="1:8" ht="12.75" customHeight="1" x14ac:dyDescent="0.2">
      <c r="A33" s="296" t="s">
        <v>2324</v>
      </c>
      <c r="B33" s="207" t="s">
        <v>2325</v>
      </c>
      <c r="C33" s="297" t="s">
        <v>2326</v>
      </c>
      <c r="D33" s="207" t="s">
        <v>2327</v>
      </c>
      <c r="E33" s="298">
        <v>5914</v>
      </c>
      <c r="F33" s="207" t="s">
        <v>2343</v>
      </c>
      <c r="G33" s="612" t="s">
        <v>2328</v>
      </c>
      <c r="H33" s="613"/>
    </row>
    <row r="34" spans="1:8" ht="12.75" customHeight="1" x14ac:dyDescent="0.2">
      <c r="A34" s="296" t="s">
        <v>2319</v>
      </c>
      <c r="B34" s="612" t="s">
        <v>3768</v>
      </c>
      <c r="C34" s="612"/>
      <c r="D34" s="612"/>
      <c r="E34" s="612"/>
      <c r="F34" s="612"/>
      <c r="G34" s="612" t="s">
        <v>2329</v>
      </c>
      <c r="H34" s="613"/>
    </row>
    <row r="35" spans="1:8" ht="13.5" thickBot="1" x14ac:dyDescent="0.25">
      <c r="A35" s="308" t="s">
        <v>2310</v>
      </c>
      <c r="B35" s="610" t="s">
        <v>3768</v>
      </c>
      <c r="C35" s="610"/>
      <c r="D35" s="610"/>
      <c r="E35" s="610"/>
      <c r="F35" s="610"/>
      <c r="G35" s="716" t="s">
        <v>2315</v>
      </c>
      <c r="H35" s="717"/>
    </row>
    <row r="37" spans="1:8" ht="12.75" customHeight="1" x14ac:dyDescent="0.2">
      <c r="A37" s="43" t="s">
        <v>1822</v>
      </c>
      <c r="B37" s="2" t="s">
        <v>1093</v>
      </c>
    </row>
  </sheetData>
  <mergeCells count="41">
    <mergeCell ref="A1:B1"/>
    <mergeCell ref="C1:H1"/>
    <mergeCell ref="C2:H2"/>
    <mergeCell ref="A10:H10"/>
    <mergeCell ref="A2:B2"/>
    <mergeCell ref="G4:H5"/>
    <mergeCell ref="G7:H8"/>
    <mergeCell ref="C3:H3"/>
    <mergeCell ref="G6:H6"/>
    <mergeCell ref="A11:B11"/>
    <mergeCell ref="C11:D11"/>
    <mergeCell ref="E11:F11"/>
    <mergeCell ref="A12:B12"/>
    <mergeCell ref="B8:D8"/>
    <mergeCell ref="E12:F12"/>
    <mergeCell ref="C12:D12"/>
    <mergeCell ref="A13:H13"/>
    <mergeCell ref="A24:B24"/>
    <mergeCell ref="D24:F24"/>
    <mergeCell ref="D23:F23"/>
    <mergeCell ref="A23:B23"/>
    <mergeCell ref="B17:C17"/>
    <mergeCell ref="E17:H17"/>
    <mergeCell ref="B19:H19"/>
    <mergeCell ref="G24:H24"/>
    <mergeCell ref="E18:F18"/>
    <mergeCell ref="B21:H21"/>
    <mergeCell ref="G23:H23"/>
    <mergeCell ref="B35:F35"/>
    <mergeCell ref="B34:F34"/>
    <mergeCell ref="G25:H25"/>
    <mergeCell ref="G26:H26"/>
    <mergeCell ref="G35:H35"/>
    <mergeCell ref="G34:H34"/>
    <mergeCell ref="G32:H32"/>
    <mergeCell ref="G31:H31"/>
    <mergeCell ref="G33:H33"/>
    <mergeCell ref="G28:H28"/>
    <mergeCell ref="G27:H27"/>
    <mergeCell ref="G29:H29"/>
    <mergeCell ref="G30:H30"/>
  </mergeCells>
  <phoneticPr fontId="0" type="noConversion"/>
  <hyperlinks>
    <hyperlink ref="A2:B2" location="Overview!A1" tooltip="Go to Trail Network Overview sheet" display="Trail Network Overview" xr:uid="{00000000-0004-0000-1900-000000000000}"/>
    <hyperlink ref="B8:C8" r:id="rId1" display="Matthews/Winters Park Website" xr:uid="{00000000-0004-0000-1900-000001000000}"/>
    <hyperlink ref="B8:D8" r:id="rId2" display="South Valley Park" xr:uid="{00000000-0004-0000-1900-000002000000}"/>
    <hyperlink ref="D6" location="ValleyView!A1" display="ValleyView Trail" xr:uid="{00000000-0004-0000-1900-000003000000}"/>
    <hyperlink ref="D4" location="CoyoteSong!A1" display="Coyote Song Trail" xr:uid="{00000000-0004-0000-1900-000004000000}"/>
    <hyperlink ref="D5" location="DeerCrCanyon!A1" display="Deer Cr Canyon" xr:uid="{00000000-0004-0000-1900-000005000000}"/>
    <hyperlink ref="B37" location="RTD!A47" display="RTD-KC" xr:uid="{00000000-0004-0000-1900-000006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8965" divId="DR_South_28965" sourceType="sheet" destinationFile="C:\GPS\Bicycle\CO_DS\CO_DS_GET.htm" title="GeoBiking CO_DS GET Trail Description"/>
  </webPublishItem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9">
    <pageSetUpPr fitToPage="1"/>
  </sheetPr>
  <dimension ref="A1:H39"/>
  <sheetViews>
    <sheetView zoomScaleNormal="100" workbookViewId="0">
      <selection activeCell="H18" sqref="H18"/>
    </sheetView>
  </sheetViews>
  <sheetFormatPr defaultRowHeight="12.75" x14ac:dyDescent="0.2"/>
  <cols>
    <col min="1" max="1" width="11.42578125" customWidth="1"/>
    <col min="2" max="2" width="9.140625" bestFit="1" customWidth="1"/>
    <col min="3" max="3" width="12.140625" bestFit="1" customWidth="1"/>
    <col min="4" max="4" width="19.140625" bestFit="1" customWidth="1"/>
    <col min="5" max="5" width="10.140625" customWidth="1"/>
    <col min="6" max="6" width="15.140625" bestFit="1" customWidth="1"/>
    <col min="7" max="7" width="8.140625" bestFit="1" customWidth="1"/>
    <col min="8" max="8" width="31.7109375" customWidth="1"/>
  </cols>
  <sheetData>
    <row r="1" spans="1:8" ht="24" customHeight="1" x14ac:dyDescent="0.2">
      <c r="A1" s="588" t="s">
        <v>1296</v>
      </c>
      <c r="B1" s="589"/>
      <c r="C1" s="590" t="s">
        <v>1297</v>
      </c>
      <c r="D1" s="591"/>
      <c r="E1" s="591"/>
      <c r="F1" s="591"/>
      <c r="G1" s="591"/>
      <c r="H1" s="591"/>
    </row>
    <row r="2" spans="1:8" ht="25.5" customHeight="1" x14ac:dyDescent="0.2">
      <c r="A2" s="597" t="s">
        <v>265</v>
      </c>
      <c r="B2" s="597"/>
      <c r="C2" s="592" t="s">
        <v>2074</v>
      </c>
      <c r="D2" s="598"/>
      <c r="E2" s="598"/>
      <c r="F2" s="598"/>
      <c r="G2" s="598"/>
      <c r="H2" s="598"/>
    </row>
    <row r="3" spans="1:8" x14ac:dyDescent="0.2">
      <c r="A3" s="597"/>
      <c r="B3" s="597"/>
      <c r="C3" s="19"/>
      <c r="E3" s="26"/>
      <c r="F3" s="26"/>
      <c r="G3" s="26"/>
      <c r="H3" s="26"/>
    </row>
    <row r="4" spans="1:8" x14ac:dyDescent="0.2">
      <c r="A4" s="80" t="s">
        <v>3258</v>
      </c>
      <c r="B4" s="409" t="s">
        <v>1825</v>
      </c>
      <c r="C4" s="29" t="s">
        <v>5374</v>
      </c>
      <c r="D4" s="2" t="s">
        <v>1823</v>
      </c>
      <c r="E4" s="26"/>
      <c r="F4" s="29" t="s">
        <v>2789</v>
      </c>
      <c r="G4" s="737" t="s">
        <v>1824</v>
      </c>
      <c r="H4" s="786"/>
    </row>
    <row r="5" spans="1:8" x14ac:dyDescent="0.2">
      <c r="C5" s="41"/>
      <c r="D5" s="2" t="s">
        <v>6360</v>
      </c>
      <c r="E5" s="26"/>
      <c r="F5" s="45"/>
      <c r="G5" s="786"/>
      <c r="H5" s="786"/>
    </row>
    <row r="6" spans="1:8" x14ac:dyDescent="0.2">
      <c r="A6" s="65" t="s">
        <v>865</v>
      </c>
      <c r="B6" s="120">
        <f>COUNT(E24:E37)</f>
        <v>14</v>
      </c>
      <c r="C6" s="109"/>
      <c r="D6" s="2" t="s">
        <v>1884</v>
      </c>
      <c r="E6" s="40" t="s">
        <v>3939</v>
      </c>
      <c r="F6" s="104" t="s">
        <v>2099</v>
      </c>
      <c r="G6" s="655" t="s">
        <v>6367</v>
      </c>
      <c r="H6" s="593"/>
    </row>
    <row r="7" spans="1:8" ht="13.5" thickBot="1" x14ac:dyDescent="0.25">
      <c r="C7" s="10"/>
      <c r="E7" s="135">
        <v>39745</v>
      </c>
      <c r="F7" s="105">
        <v>41797</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62" t="s">
        <v>3057</v>
      </c>
    </row>
    <row r="10" spans="1:8" ht="13.5" thickBot="1" x14ac:dyDescent="0.25">
      <c r="A10" s="574"/>
      <c r="B10" s="574"/>
      <c r="C10" s="668">
        <v>7.9</v>
      </c>
      <c r="D10" s="669"/>
      <c r="E10" s="602">
        <v>5.9</v>
      </c>
      <c r="F10" s="602"/>
      <c r="G10" s="78"/>
      <c r="H10" s="60"/>
    </row>
    <row r="11" spans="1:8" x14ac:dyDescent="0.2">
      <c r="A11" s="575" t="s">
        <v>4542</v>
      </c>
      <c r="B11" s="576"/>
      <c r="C11" s="576"/>
      <c r="D11" s="576"/>
      <c r="E11" s="576"/>
      <c r="F11" s="576"/>
      <c r="G11" s="576"/>
      <c r="H11" s="577"/>
    </row>
    <row r="12" spans="1:8" ht="13.5" thickBot="1" x14ac:dyDescent="0.25">
      <c r="A12" s="13" t="s">
        <v>2783</v>
      </c>
      <c r="B12" s="14" t="s">
        <v>2784</v>
      </c>
      <c r="C12" s="15" t="s">
        <v>2785</v>
      </c>
      <c r="D12" s="14" t="s">
        <v>2786</v>
      </c>
      <c r="E12" s="14" t="s">
        <v>2787</v>
      </c>
      <c r="F12" s="14" t="s">
        <v>4543</v>
      </c>
      <c r="G12" s="14" t="s">
        <v>1467</v>
      </c>
      <c r="H12" s="61" t="s">
        <v>2788</v>
      </c>
    </row>
    <row r="13" spans="1:8" s="8" customFormat="1" x14ac:dyDescent="0.2">
      <c r="A13" s="23">
        <f>E24</f>
        <v>5779</v>
      </c>
      <c r="B13" s="23">
        <f>E37</f>
        <v>6166</v>
      </c>
      <c r="C13" s="24">
        <f>E24</f>
        <v>5779</v>
      </c>
      <c r="D13" s="24">
        <f>E32</f>
        <v>6773</v>
      </c>
      <c r="E13" s="24">
        <f>E37 - E24</f>
        <v>387</v>
      </c>
      <c r="F13" s="24">
        <v>1270</v>
      </c>
      <c r="G13" s="24"/>
      <c r="H13" s="73">
        <v>7</v>
      </c>
    </row>
    <row r="14" spans="1:8" s="8" customFormat="1" x14ac:dyDescent="0.2">
      <c r="A14" s="20"/>
      <c r="B14" s="20"/>
      <c r="C14" s="17"/>
      <c r="D14" s="18"/>
      <c r="E14" s="18"/>
      <c r="F14" s="18"/>
      <c r="G14" s="18"/>
      <c r="H14" s="18"/>
    </row>
    <row r="15" spans="1:8" s="8" customFormat="1" x14ac:dyDescent="0.2">
      <c r="A15" s="139" t="s">
        <v>4739</v>
      </c>
      <c r="B15" s="784" t="s">
        <v>2975</v>
      </c>
      <c r="C15" s="784"/>
      <c r="D15" s="140" t="s">
        <v>4740</v>
      </c>
      <c r="E15" s="785" t="s">
        <v>2548</v>
      </c>
      <c r="F15" s="785"/>
      <c r="G15" s="785"/>
      <c r="H15" s="785"/>
    </row>
    <row r="16" spans="1:8" s="8" customFormat="1" x14ac:dyDescent="0.2">
      <c r="A16" s="20"/>
      <c r="B16" s="20"/>
      <c r="C16" s="17"/>
      <c r="D16" s="180" t="s">
        <v>4500</v>
      </c>
      <c r="E16" s="582" t="s">
        <v>2549</v>
      </c>
      <c r="F16" s="582"/>
      <c r="G16" s="180" t="s">
        <v>5889</v>
      </c>
      <c r="H16" s="179">
        <v>114</v>
      </c>
    </row>
    <row r="17" spans="1:8" s="8" customFormat="1" ht="12.75" customHeight="1" x14ac:dyDescent="0.2">
      <c r="A17" s="40" t="s">
        <v>4738</v>
      </c>
      <c r="B17" s="579" t="s">
        <v>1826</v>
      </c>
      <c r="C17" s="579"/>
      <c r="D17" s="579"/>
      <c r="E17" s="579"/>
      <c r="F17" s="579"/>
      <c r="G17" s="579"/>
      <c r="H17" s="579"/>
    </row>
    <row r="18" spans="1:8" s="8" customFormat="1" x14ac:dyDescent="0.2">
      <c r="A18" s="20"/>
      <c r="B18" s="20"/>
      <c r="C18" s="17"/>
      <c r="D18" s="18"/>
      <c r="E18" s="18"/>
      <c r="F18" s="18"/>
      <c r="G18" s="18"/>
      <c r="H18" s="18"/>
    </row>
    <row r="19" spans="1:8" s="8" customFormat="1" ht="27" customHeight="1" x14ac:dyDescent="0.2">
      <c r="A19" s="40" t="s">
        <v>4544</v>
      </c>
      <c r="B19" s="579" t="s">
        <v>1827</v>
      </c>
      <c r="C19" s="579"/>
      <c r="D19" s="579"/>
      <c r="E19" s="579"/>
      <c r="F19" s="579"/>
      <c r="G19" s="579"/>
      <c r="H19" s="579"/>
    </row>
    <row r="20" spans="1:8" ht="13.5" thickBot="1" x14ac:dyDescent="0.25">
      <c r="C20" s="1"/>
    </row>
    <row r="21" spans="1:8" ht="13.5" thickBot="1" x14ac:dyDescent="0.25">
      <c r="A21" s="631" t="s">
        <v>4734</v>
      </c>
      <c r="B21" s="631"/>
      <c r="C21" s="91" t="s">
        <v>4735</v>
      </c>
      <c r="D21" s="631" t="s">
        <v>4736</v>
      </c>
      <c r="E21" s="631"/>
      <c r="F21" s="631"/>
      <c r="G21" s="641" t="s">
        <v>4737</v>
      </c>
      <c r="H21" s="642"/>
    </row>
    <row r="22" spans="1:8" ht="13.5" thickBot="1" x14ac:dyDescent="0.25">
      <c r="A22" s="783" t="s">
        <v>2989</v>
      </c>
      <c r="B22" s="783"/>
      <c r="C22" s="411" t="s">
        <v>3104</v>
      </c>
      <c r="D22" s="579" t="s">
        <v>6435</v>
      </c>
      <c r="E22" s="649"/>
      <c r="F22" s="649"/>
      <c r="G22" s="607" t="s">
        <v>6436</v>
      </c>
      <c r="H22" s="607"/>
    </row>
    <row r="23" spans="1:8" s="3" customFormat="1" ht="13.5" thickBot="1" x14ac:dyDescent="0.25">
      <c r="A23" s="4" t="s">
        <v>1596</v>
      </c>
      <c r="B23" s="4" t="s">
        <v>1601</v>
      </c>
      <c r="C23" s="5" t="s">
        <v>1602</v>
      </c>
      <c r="D23" s="4" t="s">
        <v>2790</v>
      </c>
      <c r="E23" s="4" t="s">
        <v>1594</v>
      </c>
      <c r="F23" s="4" t="s">
        <v>1600</v>
      </c>
      <c r="G23" s="608" t="s">
        <v>3050</v>
      </c>
      <c r="H23" s="609"/>
    </row>
    <row r="24" spans="1:8" x14ac:dyDescent="0.2">
      <c r="A24" s="323" t="s">
        <v>6364</v>
      </c>
      <c r="B24" s="399" t="s">
        <v>6365</v>
      </c>
      <c r="C24" s="399" t="s">
        <v>6366</v>
      </c>
      <c r="D24" s="399" t="s">
        <v>6359</v>
      </c>
      <c r="E24" s="325">
        <v>5779</v>
      </c>
      <c r="F24" s="324" t="s">
        <v>2343</v>
      </c>
      <c r="G24" s="789" t="s">
        <v>3900</v>
      </c>
      <c r="H24" s="790"/>
    </row>
    <row r="25" spans="1:8" x14ac:dyDescent="0.2">
      <c r="A25" s="323" t="s">
        <v>3901</v>
      </c>
      <c r="B25" s="324" t="s">
        <v>3902</v>
      </c>
      <c r="C25" s="324" t="s">
        <v>3903</v>
      </c>
      <c r="D25" s="324" t="s">
        <v>3904</v>
      </c>
      <c r="E25" s="325">
        <v>5845</v>
      </c>
      <c r="F25" s="324" t="s">
        <v>1596</v>
      </c>
      <c r="G25" s="789" t="s">
        <v>3905</v>
      </c>
      <c r="H25" s="790"/>
    </row>
    <row r="26" spans="1:8" x14ac:dyDescent="0.2">
      <c r="A26" s="323" t="s">
        <v>3906</v>
      </c>
      <c r="B26" s="324" t="s">
        <v>3907</v>
      </c>
      <c r="C26" s="324" t="s">
        <v>3908</v>
      </c>
      <c r="D26" s="324" t="s">
        <v>3909</v>
      </c>
      <c r="E26" s="325">
        <v>5879</v>
      </c>
      <c r="F26" s="324" t="s">
        <v>1593</v>
      </c>
      <c r="G26" s="789" t="s">
        <v>3910</v>
      </c>
      <c r="H26" s="790"/>
    </row>
    <row r="27" spans="1:8" x14ac:dyDescent="0.2">
      <c r="A27" s="323" t="s">
        <v>3911</v>
      </c>
      <c r="B27" s="324" t="s">
        <v>3912</v>
      </c>
      <c r="C27" s="324" t="s">
        <v>3913</v>
      </c>
      <c r="D27" s="324" t="s">
        <v>3914</v>
      </c>
      <c r="E27" s="325">
        <v>5923</v>
      </c>
      <c r="F27" s="324" t="s">
        <v>1593</v>
      </c>
      <c r="G27" s="789" t="s">
        <v>3915</v>
      </c>
      <c r="H27" s="790"/>
    </row>
    <row r="28" spans="1:8" x14ac:dyDescent="0.2">
      <c r="A28" s="323" t="s">
        <v>3916</v>
      </c>
      <c r="B28" s="324" t="s">
        <v>3538</v>
      </c>
      <c r="C28" s="324" t="s">
        <v>3917</v>
      </c>
      <c r="D28" s="324" t="s">
        <v>3918</v>
      </c>
      <c r="E28" s="325">
        <v>6188</v>
      </c>
      <c r="F28" s="324" t="s">
        <v>2343</v>
      </c>
      <c r="G28" s="789" t="s">
        <v>3919</v>
      </c>
      <c r="H28" s="790"/>
    </row>
    <row r="29" spans="1:8" x14ac:dyDescent="0.2">
      <c r="A29" s="323" t="s">
        <v>3920</v>
      </c>
      <c r="B29" s="324" t="s">
        <v>3921</v>
      </c>
      <c r="C29" s="324" t="s">
        <v>3922</v>
      </c>
      <c r="D29" s="324" t="s">
        <v>3923</v>
      </c>
      <c r="E29" s="325">
        <v>5950</v>
      </c>
      <c r="F29" s="324" t="s">
        <v>5182</v>
      </c>
      <c r="G29" s="789" t="s">
        <v>3924</v>
      </c>
      <c r="H29" s="790"/>
    </row>
    <row r="30" spans="1:8" x14ac:dyDescent="0.2">
      <c r="A30" s="323" t="s">
        <v>3925</v>
      </c>
      <c r="B30" s="324" t="s">
        <v>3926</v>
      </c>
      <c r="C30" s="324" t="s">
        <v>3547</v>
      </c>
      <c r="D30" s="324" t="s">
        <v>3548</v>
      </c>
      <c r="E30" s="325">
        <v>6235</v>
      </c>
      <c r="F30" s="324" t="s">
        <v>2343</v>
      </c>
      <c r="G30" s="660" t="s">
        <v>3549</v>
      </c>
      <c r="H30" s="661"/>
    </row>
    <row r="31" spans="1:8" x14ac:dyDescent="0.2">
      <c r="A31" s="323" t="s">
        <v>3550</v>
      </c>
      <c r="B31" s="324" t="s">
        <v>3551</v>
      </c>
      <c r="C31" s="324" t="s">
        <v>3552</v>
      </c>
      <c r="D31" s="324" t="s">
        <v>2104</v>
      </c>
      <c r="E31" s="325">
        <v>6449</v>
      </c>
      <c r="F31" s="324" t="s">
        <v>2343</v>
      </c>
      <c r="G31" s="789" t="s">
        <v>2105</v>
      </c>
      <c r="H31" s="790"/>
    </row>
    <row r="32" spans="1:8" x14ac:dyDescent="0.2">
      <c r="A32" s="323" t="s">
        <v>2106</v>
      </c>
      <c r="B32" s="324" t="s">
        <v>2107</v>
      </c>
      <c r="C32" s="324" t="s">
        <v>2108</v>
      </c>
      <c r="D32" s="324" t="s">
        <v>2109</v>
      </c>
      <c r="E32" s="325">
        <v>6773</v>
      </c>
      <c r="F32" s="324" t="s">
        <v>2343</v>
      </c>
      <c r="G32" s="660" t="s">
        <v>3539</v>
      </c>
      <c r="H32" s="661"/>
    </row>
    <row r="33" spans="1:8" x14ac:dyDescent="0.2">
      <c r="A33" s="323" t="s">
        <v>2110</v>
      </c>
      <c r="B33" s="324" t="s">
        <v>2111</v>
      </c>
      <c r="C33" s="324" t="s">
        <v>2112</v>
      </c>
      <c r="D33" s="324" t="s">
        <v>2113</v>
      </c>
      <c r="E33" s="325">
        <v>6649</v>
      </c>
      <c r="F33" s="324" t="s">
        <v>2343</v>
      </c>
      <c r="G33" s="789" t="s">
        <v>3540</v>
      </c>
      <c r="H33" s="790"/>
    </row>
    <row r="34" spans="1:8" x14ac:dyDescent="0.2">
      <c r="A34" s="323" t="s">
        <v>2114</v>
      </c>
      <c r="B34" s="324" t="s">
        <v>2115</v>
      </c>
      <c r="C34" s="324" t="s">
        <v>2116</v>
      </c>
      <c r="D34" s="324" t="s">
        <v>2117</v>
      </c>
      <c r="E34" s="325">
        <v>6693</v>
      </c>
      <c r="F34" s="324" t="s">
        <v>2118</v>
      </c>
      <c r="G34" s="660" t="s">
        <v>2117</v>
      </c>
      <c r="H34" s="661"/>
    </row>
    <row r="35" spans="1:8" x14ac:dyDescent="0.2">
      <c r="A35" s="323" t="s">
        <v>2119</v>
      </c>
      <c r="B35" s="324" t="s">
        <v>2120</v>
      </c>
      <c r="C35" s="324" t="s">
        <v>5991</v>
      </c>
      <c r="D35" s="324" t="s">
        <v>5992</v>
      </c>
      <c r="E35" s="325">
        <v>6169</v>
      </c>
      <c r="F35" s="324" t="s">
        <v>2343</v>
      </c>
      <c r="G35" s="789" t="s">
        <v>2121</v>
      </c>
      <c r="H35" s="790"/>
    </row>
    <row r="36" spans="1:8" x14ac:dyDescent="0.2">
      <c r="A36" s="323" t="s">
        <v>2122</v>
      </c>
      <c r="B36" s="324" t="s">
        <v>2123</v>
      </c>
      <c r="C36" s="324" t="s">
        <v>2124</v>
      </c>
      <c r="D36" s="324" t="s">
        <v>2125</v>
      </c>
      <c r="E36" s="325">
        <v>6122</v>
      </c>
      <c r="F36" s="324" t="s">
        <v>1595</v>
      </c>
      <c r="G36" s="789" t="s">
        <v>2126</v>
      </c>
      <c r="H36" s="790"/>
    </row>
    <row r="37" spans="1:8" ht="13.5" thickBot="1" x14ac:dyDescent="0.25">
      <c r="A37" s="326" t="s">
        <v>2127</v>
      </c>
      <c r="B37" s="327" t="s">
        <v>2128</v>
      </c>
      <c r="C37" s="327" t="s">
        <v>2129</v>
      </c>
      <c r="D37" s="327" t="s">
        <v>2130</v>
      </c>
      <c r="E37" s="328">
        <v>6166</v>
      </c>
      <c r="F37" s="327" t="s">
        <v>2343</v>
      </c>
      <c r="G37" s="787" t="s">
        <v>2131</v>
      </c>
      <c r="H37" s="788"/>
    </row>
    <row r="39" spans="1:8" x14ac:dyDescent="0.2">
      <c r="A39" s="157" t="s">
        <v>1822</v>
      </c>
      <c r="B39" s="154" t="s">
        <v>638</v>
      </c>
    </row>
  </sheetData>
  <mergeCells count="41">
    <mergeCell ref="G23:H23"/>
    <mergeCell ref="G35:H35"/>
    <mergeCell ref="G26:H26"/>
    <mergeCell ref="G27:H27"/>
    <mergeCell ref="G28:H28"/>
    <mergeCell ref="G29:H29"/>
    <mergeCell ref="G24:H24"/>
    <mergeCell ref="G25:H25"/>
    <mergeCell ref="G37:H37"/>
    <mergeCell ref="G30:H30"/>
    <mergeCell ref="G31:H31"/>
    <mergeCell ref="G32:H32"/>
    <mergeCell ref="G33:H33"/>
    <mergeCell ref="G34:H34"/>
    <mergeCell ref="G36:H36"/>
    <mergeCell ref="A1:B1"/>
    <mergeCell ref="C1:H1"/>
    <mergeCell ref="C2:H2"/>
    <mergeCell ref="A8:H8"/>
    <mergeCell ref="A3:B3"/>
    <mergeCell ref="A2:B2"/>
    <mergeCell ref="G4:H5"/>
    <mergeCell ref="G6:H7"/>
    <mergeCell ref="G22:H22"/>
    <mergeCell ref="A22:B22"/>
    <mergeCell ref="D21:F21"/>
    <mergeCell ref="D22:F22"/>
    <mergeCell ref="C10:D10"/>
    <mergeCell ref="B15:C15"/>
    <mergeCell ref="E15:H15"/>
    <mergeCell ref="B17:H17"/>
    <mergeCell ref="A21:B21"/>
    <mergeCell ref="G21:H21"/>
    <mergeCell ref="B19:H19"/>
    <mergeCell ref="E16:F16"/>
    <mergeCell ref="A9:B9"/>
    <mergeCell ref="A11:H11"/>
    <mergeCell ref="C9:D9"/>
    <mergeCell ref="E9:F9"/>
    <mergeCell ref="A10:B10"/>
    <mergeCell ref="E10:F10"/>
  </mergeCells>
  <phoneticPr fontId="0" type="noConversion"/>
  <hyperlinks>
    <hyperlink ref="D4" location="AlamedaPkwy!A1" display="Alameda Pkwy Trail" xr:uid="{00000000-0004-0000-1A00-000000000000}"/>
    <hyperlink ref="D5" location="GoldLine!A1" display="Gold Line Trail" xr:uid="{00000000-0004-0000-1A00-000001000000}"/>
    <hyperlink ref="A2:B2" location="Overview!A1" tooltip="Go to Trail Network Overview sheet" display="Trail Network Overview" xr:uid="{00000000-0004-0000-1A00-000002000000}"/>
    <hyperlink ref="B39" location="RTD!A33" display="RTD-CS" xr:uid="{00000000-0004-0000-1A00-000003000000}"/>
    <hyperlink ref="D6" location="HaydenGreenMtn!A1" display="Hayden Green Mtn Trail" xr:uid="{00000000-0004-0000-1A00-000004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9299" divId="DR_South_19299" sourceType="sheet" destinationFile="C:\GPS\Bicycle\CO_DS\CO_DS_GME.htm" title="GeoBiking CO_DS GME Trail Description"/>
  </webPublishItem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pageSetUpPr fitToPage="1"/>
  </sheetPr>
  <dimension ref="A1:H33"/>
  <sheetViews>
    <sheetView topLeftCell="A6" zoomScaleNormal="100" workbookViewId="0">
      <selection activeCell="A6" sqref="A1:XFD1048576"/>
    </sheetView>
  </sheetViews>
  <sheetFormatPr defaultRowHeight="12.75" x14ac:dyDescent="0.2"/>
  <cols>
    <col min="1" max="1" width="11.42578125" customWidth="1"/>
    <col min="2" max="2" width="9.85546875" customWidth="1"/>
    <col min="3" max="3" width="12.140625" bestFit="1" customWidth="1"/>
    <col min="4" max="4" width="19.140625" bestFit="1" customWidth="1"/>
    <col min="5" max="5" width="10.140625" customWidth="1"/>
    <col min="6" max="6" width="15.140625" bestFit="1" customWidth="1"/>
    <col min="7" max="7" width="8.140625" bestFit="1" customWidth="1"/>
    <col min="8" max="8" width="32.42578125" customWidth="1"/>
  </cols>
  <sheetData>
    <row r="1" spans="1:8" ht="24" customHeight="1" x14ac:dyDescent="0.2">
      <c r="A1" s="588" t="s">
        <v>4502</v>
      </c>
      <c r="B1" s="589"/>
      <c r="C1" s="590" t="s">
        <v>4503</v>
      </c>
      <c r="D1" s="591"/>
      <c r="E1" s="591"/>
      <c r="F1" s="591"/>
      <c r="G1" s="591"/>
      <c r="H1" s="591"/>
    </row>
    <row r="2" spans="1:8" ht="26.25" customHeight="1" x14ac:dyDescent="0.2">
      <c r="A2" s="597" t="s">
        <v>265</v>
      </c>
      <c r="B2" s="597"/>
      <c r="C2" s="648" t="s">
        <v>3527</v>
      </c>
      <c r="D2" s="678"/>
      <c r="E2" s="678"/>
      <c r="F2" s="678"/>
      <c r="G2" s="678"/>
      <c r="H2" s="678"/>
    </row>
    <row r="3" spans="1:8" x14ac:dyDescent="0.2">
      <c r="A3" s="597"/>
      <c r="B3" s="597"/>
      <c r="C3" s="19"/>
      <c r="E3" s="26"/>
      <c r="F3" s="26"/>
      <c r="G3" s="26"/>
      <c r="H3" s="26"/>
    </row>
    <row r="4" spans="1:8" x14ac:dyDescent="0.2">
      <c r="A4" s="80" t="s">
        <v>3258</v>
      </c>
      <c r="B4" s="55" t="s">
        <v>4504</v>
      </c>
      <c r="C4" s="29" t="s">
        <v>5374</v>
      </c>
      <c r="D4" s="2" t="s">
        <v>1883</v>
      </c>
      <c r="E4" s="26"/>
      <c r="F4" s="29" t="s">
        <v>2789</v>
      </c>
      <c r="G4" s="737"/>
      <c r="H4" s="737"/>
    </row>
    <row r="5" spans="1:8" x14ac:dyDescent="0.2">
      <c r="C5" s="41"/>
      <c r="D5" s="2" t="s">
        <v>6194</v>
      </c>
      <c r="E5" s="26"/>
      <c r="F5" s="45"/>
      <c r="G5" s="737"/>
      <c r="H5" s="737"/>
    </row>
    <row r="6" spans="1:8" x14ac:dyDescent="0.2">
      <c r="A6" s="65" t="s">
        <v>865</v>
      </c>
      <c r="B6" s="55">
        <f>COUNT(E25:E33)</f>
        <v>9</v>
      </c>
      <c r="C6" s="109"/>
      <c r="D6" s="33"/>
      <c r="E6" s="40" t="s">
        <v>3939</v>
      </c>
      <c r="F6" s="104" t="s">
        <v>2099</v>
      </c>
      <c r="G6" s="797" t="s">
        <v>7665</v>
      </c>
      <c r="H6" s="593"/>
    </row>
    <row r="7" spans="1:8" x14ac:dyDescent="0.2">
      <c r="C7" s="10"/>
      <c r="E7" s="135">
        <v>39833</v>
      </c>
      <c r="F7" s="130">
        <v>43690</v>
      </c>
      <c r="G7" s="593"/>
      <c r="H7" s="593"/>
    </row>
    <row r="8" spans="1:8" ht="13.5" thickBot="1" x14ac:dyDescent="0.25">
      <c r="C8" s="10"/>
      <c r="E8" s="135"/>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62" t="s">
        <v>3057</v>
      </c>
    </row>
    <row r="11" spans="1:8" ht="13.5" thickBot="1" x14ac:dyDescent="0.25">
      <c r="A11" s="574"/>
      <c r="B11" s="574"/>
      <c r="C11" s="668">
        <v>2.8</v>
      </c>
      <c r="D11" s="669"/>
      <c r="E11" s="602">
        <v>2</v>
      </c>
      <c r="F11" s="602"/>
      <c r="G11" s="78"/>
      <c r="H11" s="60"/>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61" t="s">
        <v>2788</v>
      </c>
    </row>
    <row r="14" spans="1:8" s="8" customFormat="1" x14ac:dyDescent="0.2">
      <c r="A14" s="23">
        <f>E25</f>
        <v>5794</v>
      </c>
      <c r="B14" s="23">
        <f>E33</f>
        <v>5699</v>
      </c>
      <c r="C14" s="24">
        <v>5672</v>
      </c>
      <c r="D14" s="24">
        <v>5794</v>
      </c>
      <c r="E14" s="24">
        <f>B14 - A14</f>
        <v>-95</v>
      </c>
      <c r="F14" s="24">
        <v>21</v>
      </c>
      <c r="G14" s="24"/>
      <c r="H14" s="73">
        <v>1</v>
      </c>
    </row>
    <row r="15" spans="1:8" s="8" customFormat="1" x14ac:dyDescent="0.2">
      <c r="A15" s="20"/>
      <c r="B15" s="20"/>
      <c r="C15" s="17"/>
      <c r="D15" s="18"/>
      <c r="E15" s="18"/>
      <c r="F15" s="18"/>
      <c r="G15" s="18"/>
      <c r="H15" s="18"/>
    </row>
    <row r="16" spans="1:8" s="8" customFormat="1" ht="12.75" customHeight="1" x14ac:dyDescent="0.2">
      <c r="A16" s="40" t="s">
        <v>4739</v>
      </c>
      <c r="B16" s="580" t="s">
        <v>2550</v>
      </c>
      <c r="C16" s="580"/>
      <c r="D16" s="84" t="s">
        <v>4740</v>
      </c>
      <c r="E16" s="582" t="s">
        <v>7313</v>
      </c>
      <c r="F16" s="582"/>
      <c r="G16" s="582"/>
      <c r="H16" s="582"/>
    </row>
    <row r="17" spans="1:8" s="8" customFormat="1" x14ac:dyDescent="0.2">
      <c r="A17" s="20"/>
      <c r="B17" s="20"/>
      <c r="C17" s="17"/>
      <c r="D17" s="180" t="s">
        <v>4500</v>
      </c>
      <c r="E17" s="582" t="s">
        <v>4257</v>
      </c>
      <c r="F17" s="582"/>
      <c r="G17" s="180" t="s">
        <v>5889</v>
      </c>
      <c r="H17" s="179">
        <v>116</v>
      </c>
    </row>
    <row r="18" spans="1:8" s="8" customFormat="1" ht="12.75" customHeight="1" x14ac:dyDescent="0.2">
      <c r="A18" s="40" t="s">
        <v>4738</v>
      </c>
      <c r="B18" s="579" t="s">
        <v>3340</v>
      </c>
      <c r="C18" s="579"/>
      <c r="D18" s="579"/>
      <c r="E18" s="579"/>
      <c r="F18" s="579"/>
      <c r="G18" s="579"/>
      <c r="H18" s="579"/>
    </row>
    <row r="19" spans="1:8" s="8" customFormat="1" x14ac:dyDescent="0.2">
      <c r="A19" s="20"/>
      <c r="B19" s="20"/>
      <c r="C19" s="17"/>
      <c r="D19" s="18"/>
      <c r="E19" s="18"/>
      <c r="F19" s="18"/>
      <c r="G19" s="18"/>
      <c r="H19" s="18"/>
    </row>
    <row r="20" spans="1:8" s="8" customFormat="1" ht="18" x14ac:dyDescent="0.2">
      <c r="A20" s="40" t="s">
        <v>4544</v>
      </c>
      <c r="B20" s="800" t="s">
        <v>7615</v>
      </c>
      <c r="C20" s="801"/>
      <c r="D20" s="801"/>
      <c r="E20" s="801"/>
      <c r="F20" s="801"/>
      <c r="G20" s="801"/>
      <c r="H20" s="801"/>
    </row>
    <row r="21" spans="1:8" ht="13.5" thickBot="1" x14ac:dyDescent="0.25">
      <c r="C21" s="1"/>
    </row>
    <row r="22" spans="1:8" ht="13.5" thickBot="1" x14ac:dyDescent="0.25">
      <c r="A22" s="631" t="s">
        <v>4734</v>
      </c>
      <c r="B22" s="631"/>
      <c r="C22" s="91" t="s">
        <v>4735</v>
      </c>
      <c r="D22" s="631" t="s">
        <v>4736</v>
      </c>
      <c r="E22" s="631"/>
      <c r="F22" s="631"/>
      <c r="G22" s="641" t="s">
        <v>4737</v>
      </c>
      <c r="H22" s="642"/>
    </row>
    <row r="23" spans="1:8" ht="13.5" thickBot="1" x14ac:dyDescent="0.25">
      <c r="A23" s="676" t="s">
        <v>266</v>
      </c>
      <c r="B23" s="676"/>
      <c r="C23" s="87" t="s">
        <v>266</v>
      </c>
      <c r="D23" s="579" t="s">
        <v>6195</v>
      </c>
      <c r="E23" s="649"/>
      <c r="F23" s="649"/>
      <c r="G23" s="607" t="s">
        <v>6196</v>
      </c>
      <c r="H23" s="607"/>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320" t="s">
        <v>4509</v>
      </c>
      <c r="B25" s="321" t="s">
        <v>4510</v>
      </c>
      <c r="C25" s="329" t="s">
        <v>4511</v>
      </c>
      <c r="D25" s="321" t="s">
        <v>1585</v>
      </c>
      <c r="E25" s="322">
        <v>5794</v>
      </c>
      <c r="F25" s="321" t="s">
        <v>2343</v>
      </c>
      <c r="G25" s="798" t="s">
        <v>4512</v>
      </c>
      <c r="H25" s="799"/>
    </row>
    <row r="26" spans="1:8" x14ac:dyDescent="0.2">
      <c r="A26" s="323" t="s">
        <v>3341</v>
      </c>
      <c r="B26" s="330" t="s">
        <v>4513</v>
      </c>
      <c r="C26" s="330" t="s">
        <v>4514</v>
      </c>
      <c r="D26" s="330" t="s">
        <v>4515</v>
      </c>
      <c r="E26" s="325">
        <v>5830</v>
      </c>
      <c r="F26" s="324" t="s">
        <v>1596</v>
      </c>
      <c r="G26" s="789" t="s">
        <v>4516</v>
      </c>
      <c r="H26" s="790"/>
    </row>
    <row r="27" spans="1:8" x14ac:dyDescent="0.2">
      <c r="A27" s="323" t="s">
        <v>6181</v>
      </c>
      <c r="B27" s="330" t="s">
        <v>6182</v>
      </c>
      <c r="C27" s="330" t="s">
        <v>6183</v>
      </c>
      <c r="D27" s="330" t="s">
        <v>1899</v>
      </c>
      <c r="E27" s="325">
        <v>5702</v>
      </c>
      <c r="F27" s="324" t="s">
        <v>2343</v>
      </c>
      <c r="G27" s="789" t="s">
        <v>6184</v>
      </c>
      <c r="H27" s="790"/>
    </row>
    <row r="28" spans="1:8" x14ac:dyDescent="0.2">
      <c r="A28" s="323" t="s">
        <v>7302</v>
      </c>
      <c r="B28" s="330" t="s">
        <v>7303</v>
      </c>
      <c r="C28" s="330" t="s">
        <v>7304</v>
      </c>
      <c r="D28" s="330" t="s">
        <v>7305</v>
      </c>
      <c r="E28" s="325">
        <v>5685</v>
      </c>
      <c r="F28" s="324" t="s">
        <v>2343</v>
      </c>
      <c r="G28" s="791" t="s">
        <v>7306</v>
      </c>
      <c r="H28" s="792"/>
    </row>
    <row r="29" spans="1:8" x14ac:dyDescent="0.2">
      <c r="A29" s="505" t="s">
        <v>7307</v>
      </c>
      <c r="B29" s="506" t="s">
        <v>7252</v>
      </c>
      <c r="C29" s="506" t="s">
        <v>7253</v>
      </c>
      <c r="D29" s="506" t="s">
        <v>7308</v>
      </c>
      <c r="E29" s="507">
        <v>5692</v>
      </c>
      <c r="F29" s="508" t="s">
        <v>2343</v>
      </c>
      <c r="G29" s="793" t="s">
        <v>7312</v>
      </c>
      <c r="H29" s="794"/>
    </row>
    <row r="30" spans="1:8" x14ac:dyDescent="0.2">
      <c r="A30" s="505" t="s">
        <v>7309</v>
      </c>
      <c r="B30" s="506" t="s">
        <v>7310</v>
      </c>
      <c r="C30" s="506" t="s">
        <v>7311</v>
      </c>
      <c r="D30" s="506" t="s">
        <v>6027</v>
      </c>
      <c r="E30" s="507">
        <v>5695</v>
      </c>
      <c r="F30" s="508" t="s">
        <v>2343</v>
      </c>
      <c r="G30" s="793" t="s">
        <v>6656</v>
      </c>
      <c r="H30" s="794"/>
    </row>
    <row r="31" spans="1:8" x14ac:dyDescent="0.2">
      <c r="A31" s="323" t="s">
        <v>6189</v>
      </c>
      <c r="B31" s="330" t="s">
        <v>1678</v>
      </c>
      <c r="C31" s="330" t="s">
        <v>6185</v>
      </c>
      <c r="D31" s="330" t="s">
        <v>6186</v>
      </c>
      <c r="E31" s="325">
        <v>5679</v>
      </c>
      <c r="F31" s="324" t="s">
        <v>2343</v>
      </c>
      <c r="G31" s="789" t="s">
        <v>6187</v>
      </c>
      <c r="H31" s="790"/>
    </row>
    <row r="32" spans="1:8" x14ac:dyDescent="0.2">
      <c r="A32" s="323" t="s">
        <v>6188</v>
      </c>
      <c r="B32" s="330" t="s">
        <v>6190</v>
      </c>
      <c r="C32" s="330" t="s">
        <v>6191</v>
      </c>
      <c r="D32" s="330" t="s">
        <v>6192</v>
      </c>
      <c r="E32" s="325">
        <v>5675</v>
      </c>
      <c r="F32" s="324" t="s">
        <v>2918</v>
      </c>
      <c r="G32" s="795" t="s">
        <v>6193</v>
      </c>
      <c r="H32" s="796"/>
    </row>
    <row r="33" spans="1:8" ht="13.5" thickBot="1" x14ac:dyDescent="0.25">
      <c r="A33" s="326" t="s">
        <v>6177</v>
      </c>
      <c r="B33" s="327" t="s">
        <v>6178</v>
      </c>
      <c r="C33" s="331" t="s">
        <v>6179</v>
      </c>
      <c r="D33" s="327" t="s">
        <v>6136</v>
      </c>
      <c r="E33" s="327">
        <v>5699</v>
      </c>
      <c r="F33" s="327" t="s">
        <v>2343</v>
      </c>
      <c r="G33" s="658" t="s">
        <v>6180</v>
      </c>
      <c r="H33" s="788"/>
    </row>
  </sheetData>
  <mergeCells count="36">
    <mergeCell ref="G25:H25"/>
    <mergeCell ref="E17:F17"/>
    <mergeCell ref="C11:D11"/>
    <mergeCell ref="B16:C16"/>
    <mergeCell ref="B20:H20"/>
    <mergeCell ref="D23:F23"/>
    <mergeCell ref="E11:F11"/>
    <mergeCell ref="A10:B10"/>
    <mergeCell ref="A12:H12"/>
    <mergeCell ref="C10:D10"/>
    <mergeCell ref="E10:F10"/>
    <mergeCell ref="A11:B11"/>
    <mergeCell ref="A1:B1"/>
    <mergeCell ref="C1:H1"/>
    <mergeCell ref="C2:H2"/>
    <mergeCell ref="A9:H9"/>
    <mergeCell ref="A3:B3"/>
    <mergeCell ref="A2:B2"/>
    <mergeCell ref="G6:H7"/>
    <mergeCell ref="G4:H5"/>
    <mergeCell ref="G28:H28"/>
    <mergeCell ref="G29:H29"/>
    <mergeCell ref="G30:H30"/>
    <mergeCell ref="G33:H33"/>
    <mergeCell ref="E16:H16"/>
    <mergeCell ref="B18:H18"/>
    <mergeCell ref="A22:B22"/>
    <mergeCell ref="G22:H22"/>
    <mergeCell ref="G31:H31"/>
    <mergeCell ref="G32:H32"/>
    <mergeCell ref="G26:H26"/>
    <mergeCell ref="G23:H23"/>
    <mergeCell ref="A23:B23"/>
    <mergeCell ref="D22:F22"/>
    <mergeCell ref="G27:H27"/>
    <mergeCell ref="G24:H24"/>
  </mergeCells>
  <phoneticPr fontId="0" type="noConversion"/>
  <hyperlinks>
    <hyperlink ref="A2:B2" location="Overview!A1" tooltip="Go to Trail Network Overview sheet" display="Trail Network Overview" xr:uid="{00000000-0004-0000-1B00-000000000000}"/>
    <hyperlink ref="D4" location="'C470'!A1" display="C470 Trail" xr:uid="{00000000-0004-0000-1B00-000001000000}"/>
    <hyperlink ref="G32:H32" r:id="rId1" display="Ecological Park" xr:uid="{00000000-0004-0000-1B00-000002000000}"/>
    <hyperlink ref="D5" location="CherryCrS!A1" display="Cherry Cr S" xr:uid="{00000000-0004-0000-1B00-000003000000}"/>
  </hyperlinks>
  <pageMargins left="1" right="0.75" top="0.75" bottom="0.75" header="0.5" footer="0.5"/>
  <pageSetup scale="74"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6339" divId="DR_South_26339" sourceType="sheet" destinationFile="C:\GPS\Bicycle\CO_DS\CO_DS_HC.htm" title="GeoBiking CO_DS HC Trail Description"/>
  </webPublishItem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
    <pageSetUpPr fitToPage="1"/>
  </sheetPr>
  <dimension ref="A1:H43"/>
  <sheetViews>
    <sheetView zoomScaleNormal="100" workbookViewId="0">
      <selection sqref="A1:B1"/>
    </sheetView>
  </sheetViews>
  <sheetFormatPr defaultRowHeight="12.75" x14ac:dyDescent="0.2"/>
  <cols>
    <col min="1" max="1" width="11.42578125" customWidth="1"/>
    <col min="2" max="2" width="9.140625" bestFit="1" customWidth="1"/>
    <col min="3" max="3" width="12.140625" bestFit="1" customWidth="1"/>
    <col min="4" max="4" width="19.140625" bestFit="1" customWidth="1"/>
    <col min="5" max="5" width="10.140625" customWidth="1"/>
    <col min="6" max="6" width="15.140625" bestFit="1" customWidth="1"/>
    <col min="7" max="7" width="8.140625" bestFit="1" customWidth="1"/>
    <col min="8" max="8" width="32.42578125" customWidth="1"/>
  </cols>
  <sheetData>
    <row r="1" spans="1:8" ht="24" customHeight="1" x14ac:dyDescent="0.2">
      <c r="A1" s="588" t="s">
        <v>5604</v>
      </c>
      <c r="B1" s="589"/>
      <c r="C1" s="590" t="s">
        <v>1884</v>
      </c>
      <c r="D1" s="591"/>
      <c r="E1" s="591"/>
      <c r="F1" s="591"/>
      <c r="G1" s="591"/>
      <c r="H1" s="591"/>
    </row>
    <row r="2" spans="1:8" x14ac:dyDescent="0.2">
      <c r="A2" s="597" t="s">
        <v>265</v>
      </c>
      <c r="B2" s="597"/>
      <c r="C2" s="700" t="s">
        <v>5607</v>
      </c>
      <c r="D2" s="678"/>
      <c r="E2" s="678"/>
      <c r="F2" s="678"/>
      <c r="G2" s="678"/>
      <c r="H2" s="678"/>
    </row>
    <row r="3" spans="1:8" x14ac:dyDescent="0.2">
      <c r="A3" s="597"/>
      <c r="B3" s="597"/>
      <c r="C3" s="19"/>
      <c r="E3" s="26"/>
      <c r="F3" s="26"/>
      <c r="G3" s="26"/>
      <c r="H3" s="26"/>
    </row>
    <row r="4" spans="1:8" x14ac:dyDescent="0.2">
      <c r="A4" s="80" t="s">
        <v>3258</v>
      </c>
      <c r="B4" s="51" t="s">
        <v>3249</v>
      </c>
      <c r="C4" s="29" t="s">
        <v>5374</v>
      </c>
      <c r="D4" s="2" t="s">
        <v>1823</v>
      </c>
      <c r="E4" s="26"/>
      <c r="F4" s="29" t="s">
        <v>2789</v>
      </c>
      <c r="G4" s="737" t="s">
        <v>1824</v>
      </c>
      <c r="H4" s="737"/>
    </row>
    <row r="5" spans="1:8" x14ac:dyDescent="0.2">
      <c r="A5" s="80"/>
      <c r="B5" s="51"/>
      <c r="C5" s="29"/>
      <c r="D5" s="2" t="s">
        <v>1160</v>
      </c>
      <c r="E5" s="26"/>
      <c r="F5" s="29"/>
      <c r="G5" s="737"/>
      <c r="H5" s="737"/>
    </row>
    <row r="6" spans="1:8" x14ac:dyDescent="0.2">
      <c r="C6" s="41"/>
      <c r="D6" s="2" t="s">
        <v>1883</v>
      </c>
      <c r="E6" s="26"/>
      <c r="F6" s="45"/>
      <c r="G6" s="138"/>
      <c r="H6" s="138"/>
    </row>
    <row r="7" spans="1:8" x14ac:dyDescent="0.2">
      <c r="C7" s="41"/>
      <c r="D7" s="2" t="s">
        <v>4481</v>
      </c>
      <c r="E7" s="26"/>
      <c r="F7" s="45"/>
      <c r="G7" s="34"/>
      <c r="H7" s="34"/>
    </row>
    <row r="8" spans="1:8" x14ac:dyDescent="0.2">
      <c r="A8" s="65" t="s">
        <v>865</v>
      </c>
      <c r="B8" s="51">
        <f>COUNT(E27:E43)</f>
        <v>14</v>
      </c>
      <c r="C8" s="41"/>
      <c r="D8" s="33" t="s">
        <v>725</v>
      </c>
      <c r="E8" s="26" t="s">
        <v>726</v>
      </c>
      <c r="F8" s="104" t="s">
        <v>2099</v>
      </c>
      <c r="G8" s="593" t="s">
        <v>4482</v>
      </c>
      <c r="H8" s="593"/>
    </row>
    <row r="9" spans="1:8" x14ac:dyDescent="0.2">
      <c r="C9" s="10"/>
      <c r="F9" s="105">
        <v>39745</v>
      </c>
      <c r="G9" s="593"/>
      <c r="H9" s="593"/>
    </row>
    <row r="10" spans="1:8" ht="13.5" thickBot="1" x14ac:dyDescent="0.25">
      <c r="C10" s="10"/>
      <c r="F10" s="105"/>
      <c r="G10" s="27"/>
      <c r="H10" s="27"/>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62" t="s">
        <v>3057</v>
      </c>
    </row>
    <row r="13" spans="1:8" ht="13.5" thickBot="1" x14ac:dyDescent="0.25">
      <c r="A13" s="574"/>
      <c r="B13" s="574"/>
      <c r="C13" s="668">
        <v>11.8</v>
      </c>
      <c r="D13" s="669"/>
      <c r="E13" s="602">
        <v>10</v>
      </c>
      <c r="F13" s="602"/>
      <c r="G13" s="78"/>
      <c r="H13" s="60">
        <v>13.7</v>
      </c>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61" t="s">
        <v>2788</v>
      </c>
    </row>
    <row r="16" spans="1:8" s="8" customFormat="1" x14ac:dyDescent="0.2">
      <c r="A16" s="23">
        <f>E27</f>
        <v>5457</v>
      </c>
      <c r="B16" s="23">
        <f>E30</f>
        <v>5792</v>
      </c>
      <c r="C16" s="24">
        <v>5507</v>
      </c>
      <c r="D16" s="24">
        <v>6833</v>
      </c>
      <c r="E16" s="24">
        <f>B16 - A16</f>
        <v>335</v>
      </c>
      <c r="F16" s="24">
        <v>2257</v>
      </c>
      <c r="G16" s="24"/>
      <c r="H16" s="73">
        <v>6</v>
      </c>
    </row>
    <row r="17" spans="1:8" s="8" customFormat="1" x14ac:dyDescent="0.2">
      <c r="A17" s="20"/>
      <c r="B17" s="20"/>
      <c r="C17" s="17"/>
      <c r="D17" s="18"/>
      <c r="E17" s="18"/>
      <c r="F17" s="18"/>
      <c r="G17" s="18"/>
      <c r="H17" s="18"/>
    </row>
    <row r="18" spans="1:8" s="8" customFormat="1" ht="26.25" customHeight="1" x14ac:dyDescent="0.2">
      <c r="A18" s="40" t="s">
        <v>4739</v>
      </c>
      <c r="B18" s="580" t="s">
        <v>2975</v>
      </c>
      <c r="C18" s="580"/>
      <c r="D18" s="84" t="s">
        <v>4740</v>
      </c>
      <c r="E18" s="582" t="s">
        <v>2551</v>
      </c>
      <c r="F18" s="582"/>
      <c r="G18" s="582"/>
      <c r="H18" s="582"/>
    </row>
    <row r="19" spans="1:8" s="8" customFormat="1" x14ac:dyDescent="0.2">
      <c r="A19" s="20"/>
      <c r="B19" s="20"/>
      <c r="C19" s="17"/>
      <c r="D19" s="180" t="s">
        <v>4500</v>
      </c>
      <c r="E19" s="582" t="s">
        <v>2552</v>
      </c>
      <c r="F19" s="582"/>
      <c r="G19" s="180" t="s">
        <v>5889</v>
      </c>
      <c r="H19" s="18"/>
    </row>
    <row r="20" spans="1:8" s="8" customFormat="1" ht="12.75" customHeight="1" x14ac:dyDescent="0.2">
      <c r="A20" s="40" t="s">
        <v>4738</v>
      </c>
      <c r="B20" s="579" t="s">
        <v>5608</v>
      </c>
      <c r="C20" s="579"/>
      <c r="D20" s="579"/>
      <c r="E20" s="579"/>
      <c r="F20" s="579"/>
      <c r="G20" s="579"/>
      <c r="H20" s="579"/>
    </row>
    <row r="21" spans="1:8" s="8" customFormat="1" x14ac:dyDescent="0.2">
      <c r="A21" s="20"/>
      <c r="B21" s="20"/>
      <c r="C21" s="17"/>
      <c r="D21" s="18"/>
      <c r="E21" s="18"/>
      <c r="F21" s="18"/>
      <c r="G21" s="18"/>
      <c r="H21" s="18"/>
    </row>
    <row r="22" spans="1:8" s="8" customFormat="1" ht="27" customHeight="1" x14ac:dyDescent="0.2">
      <c r="A22" s="40" t="s">
        <v>4544</v>
      </c>
      <c r="B22" s="579" t="s">
        <v>5906</v>
      </c>
      <c r="C22" s="579"/>
      <c r="D22" s="579"/>
      <c r="E22" s="579"/>
      <c r="F22" s="579"/>
      <c r="G22" s="579"/>
      <c r="H22" s="579"/>
    </row>
    <row r="23" spans="1:8" ht="13.5" thickBot="1" x14ac:dyDescent="0.25">
      <c r="C23" s="1"/>
    </row>
    <row r="24" spans="1:8" ht="13.5" thickBot="1" x14ac:dyDescent="0.25">
      <c r="A24" s="631" t="s">
        <v>4734</v>
      </c>
      <c r="B24" s="631"/>
      <c r="C24" s="91" t="s">
        <v>4735</v>
      </c>
      <c r="D24" s="631" t="s">
        <v>4736</v>
      </c>
      <c r="E24" s="631"/>
      <c r="F24" s="631"/>
      <c r="G24" s="641" t="s">
        <v>4737</v>
      </c>
      <c r="H24" s="642"/>
    </row>
    <row r="25" spans="1:8" ht="13.5" thickBot="1" x14ac:dyDescent="0.25">
      <c r="A25" s="752" t="s">
        <v>4541</v>
      </c>
      <c r="B25" s="752"/>
      <c r="C25" s="99" t="s">
        <v>5586</v>
      </c>
      <c r="D25" s="579" t="s">
        <v>2369</v>
      </c>
      <c r="E25" s="649"/>
      <c r="F25" s="649"/>
      <c r="G25" s="607" t="s">
        <v>2370</v>
      </c>
      <c r="H25" s="607"/>
    </row>
    <row r="26" spans="1:8" s="3" customFormat="1" ht="13.5" thickBot="1" x14ac:dyDescent="0.25">
      <c r="A26" s="4" t="s">
        <v>1596</v>
      </c>
      <c r="B26" s="4" t="s">
        <v>1601</v>
      </c>
      <c r="C26" s="5" t="s">
        <v>1602</v>
      </c>
      <c r="D26" s="4" t="s">
        <v>2790</v>
      </c>
      <c r="E26" s="4" t="s">
        <v>1594</v>
      </c>
      <c r="F26" s="4" t="s">
        <v>1600</v>
      </c>
      <c r="G26" s="608" t="s">
        <v>3050</v>
      </c>
      <c r="H26" s="609"/>
    </row>
    <row r="27" spans="1:8" ht="39" customHeight="1" x14ac:dyDescent="0.2">
      <c r="A27" s="320" t="s">
        <v>1023</v>
      </c>
      <c r="B27" s="321" t="s">
        <v>5907</v>
      </c>
      <c r="C27" s="329" t="s">
        <v>4478</v>
      </c>
      <c r="D27" s="321" t="s">
        <v>5908</v>
      </c>
      <c r="E27" s="322">
        <v>5457</v>
      </c>
      <c r="F27" s="321" t="s">
        <v>1596</v>
      </c>
      <c r="G27" s="802" t="s">
        <v>5909</v>
      </c>
      <c r="H27" s="803"/>
    </row>
    <row r="28" spans="1:8" x14ac:dyDescent="0.2">
      <c r="A28" s="323" t="s">
        <v>1024</v>
      </c>
      <c r="B28" s="324" t="s">
        <v>3520</v>
      </c>
      <c r="C28" s="330" t="s">
        <v>4839</v>
      </c>
      <c r="D28" s="324" t="s">
        <v>1069</v>
      </c>
      <c r="E28" s="325">
        <v>5505</v>
      </c>
      <c r="F28" s="324" t="s">
        <v>2343</v>
      </c>
      <c r="G28" s="789" t="s">
        <v>5910</v>
      </c>
      <c r="H28" s="790"/>
    </row>
    <row r="29" spans="1:8" x14ac:dyDescent="0.2">
      <c r="A29" s="323" t="s">
        <v>4910</v>
      </c>
      <c r="B29" s="324" t="s">
        <v>5911</v>
      </c>
      <c r="C29" s="330" t="s">
        <v>4477</v>
      </c>
      <c r="D29" s="324" t="s">
        <v>4913</v>
      </c>
      <c r="E29" s="325">
        <v>5761</v>
      </c>
      <c r="F29" s="324" t="s">
        <v>1596</v>
      </c>
      <c r="G29" s="789" t="s">
        <v>5912</v>
      </c>
      <c r="H29" s="790"/>
    </row>
    <row r="30" spans="1:8" x14ac:dyDescent="0.2">
      <c r="A30" s="323" t="s">
        <v>2601</v>
      </c>
      <c r="B30" s="324" t="s">
        <v>5913</v>
      </c>
      <c r="C30" s="330" t="s">
        <v>3102</v>
      </c>
      <c r="D30" s="324" t="s">
        <v>5914</v>
      </c>
      <c r="E30" s="325">
        <v>5792</v>
      </c>
      <c r="F30" s="324" t="s">
        <v>1596</v>
      </c>
      <c r="G30" s="789" t="s">
        <v>4914</v>
      </c>
      <c r="H30" s="790"/>
    </row>
    <row r="31" spans="1:8" ht="26.25" customHeight="1" x14ac:dyDescent="0.2">
      <c r="A31" s="323" t="s">
        <v>2605</v>
      </c>
      <c r="B31" s="324" t="s">
        <v>5915</v>
      </c>
      <c r="C31" s="330" t="s">
        <v>3101</v>
      </c>
      <c r="D31" s="324" t="s">
        <v>2606</v>
      </c>
      <c r="E31" s="325">
        <v>6125</v>
      </c>
      <c r="F31" s="324" t="s">
        <v>1595</v>
      </c>
      <c r="G31" s="660" t="s">
        <v>2607</v>
      </c>
      <c r="H31" s="790"/>
    </row>
    <row r="32" spans="1:8" ht="26.25" customHeight="1" x14ac:dyDescent="0.2">
      <c r="A32" s="323" t="s">
        <v>2602</v>
      </c>
      <c r="B32" s="324" t="s">
        <v>5918</v>
      </c>
      <c r="C32" s="330" t="s">
        <v>3100</v>
      </c>
      <c r="D32" s="324" t="s">
        <v>5916</v>
      </c>
      <c r="E32" s="325">
        <v>6187</v>
      </c>
      <c r="F32" s="324" t="s">
        <v>2343</v>
      </c>
      <c r="G32" s="660" t="s">
        <v>2604</v>
      </c>
      <c r="H32" s="790"/>
    </row>
    <row r="33" spans="1:8" x14ac:dyDescent="0.2">
      <c r="A33" s="323" t="s">
        <v>1026</v>
      </c>
      <c r="B33" s="324" t="s">
        <v>5917</v>
      </c>
      <c r="C33" s="330" t="s">
        <v>3099</v>
      </c>
      <c r="D33" s="324" t="s">
        <v>5919</v>
      </c>
      <c r="E33" s="325">
        <v>6488</v>
      </c>
      <c r="F33" s="324" t="s">
        <v>2343</v>
      </c>
      <c r="G33" s="789" t="s">
        <v>5919</v>
      </c>
      <c r="H33" s="790"/>
    </row>
    <row r="34" spans="1:8" ht="39" customHeight="1" x14ac:dyDescent="0.2">
      <c r="A34" s="323" t="s">
        <v>1027</v>
      </c>
      <c r="B34" s="324" t="s">
        <v>5920</v>
      </c>
      <c r="C34" s="330" t="s">
        <v>3098</v>
      </c>
      <c r="D34" s="324" t="s">
        <v>1070</v>
      </c>
      <c r="E34" s="325">
        <v>6734</v>
      </c>
      <c r="F34" s="324" t="s">
        <v>2343</v>
      </c>
      <c r="G34" s="660" t="s">
        <v>4915</v>
      </c>
      <c r="H34" s="661"/>
    </row>
    <row r="35" spans="1:8" x14ac:dyDescent="0.2">
      <c r="A35" s="323" t="s">
        <v>2371</v>
      </c>
      <c r="B35" s="324" t="s">
        <v>2107</v>
      </c>
      <c r="C35" s="330" t="s">
        <v>2609</v>
      </c>
      <c r="D35" s="324" t="s">
        <v>2603</v>
      </c>
      <c r="E35" s="325">
        <v>6845</v>
      </c>
      <c r="F35" s="324" t="s">
        <v>2343</v>
      </c>
      <c r="G35" s="660" t="s">
        <v>2608</v>
      </c>
      <c r="H35" s="790"/>
    </row>
    <row r="36" spans="1:8" x14ac:dyDescent="0.2">
      <c r="A36" s="323" t="s">
        <v>5881</v>
      </c>
      <c r="B36" s="324" t="s">
        <v>5882</v>
      </c>
      <c r="C36" s="330" t="s">
        <v>5883</v>
      </c>
      <c r="D36" s="324" t="s">
        <v>4479</v>
      </c>
      <c r="E36" s="325">
        <v>6798</v>
      </c>
      <c r="F36" s="324" t="s">
        <v>1596</v>
      </c>
      <c r="G36" s="660" t="s">
        <v>4480</v>
      </c>
      <c r="H36" s="661"/>
    </row>
    <row r="37" spans="1:8" ht="26.25" customHeight="1" x14ac:dyDescent="0.2">
      <c r="A37" s="323" t="s">
        <v>5985</v>
      </c>
      <c r="B37" s="324" t="s">
        <v>5986</v>
      </c>
      <c r="C37" s="330" t="s">
        <v>3097</v>
      </c>
      <c r="D37" s="324" t="s">
        <v>1882</v>
      </c>
      <c r="E37" s="325">
        <v>6105</v>
      </c>
      <c r="F37" s="324" t="s">
        <v>2343</v>
      </c>
      <c r="G37" s="660" t="s">
        <v>3269</v>
      </c>
      <c r="H37" s="661"/>
    </row>
    <row r="38" spans="1:8" x14ac:dyDescent="0.2">
      <c r="A38" s="323" t="s">
        <v>1028</v>
      </c>
      <c r="B38" s="324" t="s">
        <v>5987</v>
      </c>
      <c r="C38" s="330" t="s">
        <v>5884</v>
      </c>
      <c r="D38" s="324" t="s">
        <v>3053</v>
      </c>
      <c r="E38" s="325">
        <v>6163</v>
      </c>
      <c r="F38" s="324" t="s">
        <v>2343</v>
      </c>
      <c r="G38" s="789" t="s">
        <v>3053</v>
      </c>
      <c r="H38" s="790"/>
    </row>
    <row r="39" spans="1:8" x14ac:dyDescent="0.2">
      <c r="A39" s="323" t="s">
        <v>1029</v>
      </c>
      <c r="B39" s="324" t="s">
        <v>5988</v>
      </c>
      <c r="C39" s="330" t="s">
        <v>5885</v>
      </c>
      <c r="D39" s="324" t="s">
        <v>5989</v>
      </c>
      <c r="E39" s="325">
        <v>6088</v>
      </c>
      <c r="F39" s="324" t="s">
        <v>2343</v>
      </c>
      <c r="G39" s="660" t="s">
        <v>5990</v>
      </c>
      <c r="H39" s="661"/>
    </row>
    <row r="40" spans="1:8" x14ac:dyDescent="0.2">
      <c r="A40" s="323" t="s">
        <v>2602</v>
      </c>
      <c r="B40" s="789" t="s">
        <v>3768</v>
      </c>
      <c r="C40" s="789"/>
      <c r="D40" s="789"/>
      <c r="E40" s="789"/>
      <c r="F40" s="789"/>
      <c r="G40" s="789" t="s">
        <v>1068</v>
      </c>
      <c r="H40" s="790"/>
    </row>
    <row r="41" spans="1:8" x14ac:dyDescent="0.2">
      <c r="A41" s="323" t="s">
        <v>1025</v>
      </c>
      <c r="B41" s="789" t="s">
        <v>3768</v>
      </c>
      <c r="C41" s="789"/>
      <c r="D41" s="789"/>
      <c r="E41" s="789"/>
      <c r="F41" s="789"/>
      <c r="G41" s="789" t="s">
        <v>4483</v>
      </c>
      <c r="H41" s="790"/>
    </row>
    <row r="42" spans="1:8" x14ac:dyDescent="0.2">
      <c r="A42" s="323" t="s">
        <v>4911</v>
      </c>
      <c r="B42" s="324" t="s">
        <v>4484</v>
      </c>
      <c r="C42" s="330" t="s">
        <v>4485</v>
      </c>
      <c r="D42" s="324" t="s">
        <v>4912</v>
      </c>
      <c r="E42" s="325">
        <v>6029</v>
      </c>
      <c r="F42" s="324" t="s">
        <v>1596</v>
      </c>
      <c r="G42" s="789" t="s">
        <v>4909</v>
      </c>
      <c r="H42" s="790"/>
    </row>
    <row r="43" spans="1:8" ht="13.5" thickBot="1" x14ac:dyDescent="0.25">
      <c r="A43" s="326" t="s">
        <v>2601</v>
      </c>
      <c r="B43" s="787" t="s">
        <v>3768</v>
      </c>
      <c r="C43" s="787"/>
      <c r="D43" s="787"/>
      <c r="E43" s="787"/>
      <c r="F43" s="787"/>
      <c r="G43" s="787" t="s">
        <v>5994</v>
      </c>
      <c r="H43" s="788"/>
    </row>
  </sheetData>
  <mergeCells count="47">
    <mergeCell ref="B43:F43"/>
    <mergeCell ref="B41:F41"/>
    <mergeCell ref="B40:F40"/>
    <mergeCell ref="A1:B1"/>
    <mergeCell ref="C1:H1"/>
    <mergeCell ref="C2:H2"/>
    <mergeCell ref="A11:H11"/>
    <mergeCell ref="A3:B3"/>
    <mergeCell ref="A2:B2"/>
    <mergeCell ref="G8:H9"/>
    <mergeCell ref="G4:H5"/>
    <mergeCell ref="C13:D13"/>
    <mergeCell ref="E13:F13"/>
    <mergeCell ref="A12:B12"/>
    <mergeCell ref="A14:H14"/>
    <mergeCell ref="C12:D12"/>
    <mergeCell ref="E12:F12"/>
    <mergeCell ref="A13:B13"/>
    <mergeCell ref="G25:H25"/>
    <mergeCell ref="A25:B25"/>
    <mergeCell ref="D24:F24"/>
    <mergeCell ref="D25:F25"/>
    <mergeCell ref="B18:C18"/>
    <mergeCell ref="E18:H18"/>
    <mergeCell ref="B20:H20"/>
    <mergeCell ref="A24:B24"/>
    <mergeCell ref="G24:H24"/>
    <mergeCell ref="B22:H22"/>
    <mergeCell ref="E19:F19"/>
    <mergeCell ref="G43:H43"/>
    <mergeCell ref="G34:H34"/>
    <mergeCell ref="G35:H35"/>
    <mergeCell ref="G37:H37"/>
    <mergeCell ref="G38:H38"/>
    <mergeCell ref="G39:H39"/>
    <mergeCell ref="G41:H41"/>
    <mergeCell ref="G42:H42"/>
    <mergeCell ref="G26:H26"/>
    <mergeCell ref="G40:H40"/>
    <mergeCell ref="G30:H30"/>
    <mergeCell ref="G31:H31"/>
    <mergeCell ref="G32:H32"/>
    <mergeCell ref="G33:H33"/>
    <mergeCell ref="G27:H27"/>
    <mergeCell ref="G28:H28"/>
    <mergeCell ref="G29:H29"/>
    <mergeCell ref="G36:H36"/>
  </mergeCells>
  <phoneticPr fontId="0" type="noConversion"/>
  <hyperlinks>
    <hyperlink ref="D4" location="AlamedaPkwy!A1" display="Alameda Pkwy Trail" xr:uid="{00000000-0004-0000-1C00-000000000000}"/>
    <hyperlink ref="D6" location="'C470'!A1" display="C470 Trail" xr:uid="{00000000-0004-0000-1C00-000001000000}"/>
    <hyperlink ref="A2:B2" location="Overview!A1" tooltip="Go to Trail Network Overview sheet" display="Trail Network Overview" xr:uid="{00000000-0004-0000-1C00-000002000000}"/>
    <hyperlink ref="D7" location="GreenMtnE!A1" display="Green Mtn E Tr" xr:uid="{00000000-0004-0000-1C00-000003000000}"/>
    <hyperlink ref="D5" location="BearCr!A1" display="Bear Cr Trail" xr:uid="{00000000-0004-0000-1C00-000004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1227" divId="DR_South_11227" sourceType="sheet" destinationFile="C:\GPS\Bicycle\CO_DS\CO_DS_HGM.htm" title="GeoBiking CO_DS HGM Trail Description"/>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pageSetUpPr fitToPage="1"/>
  </sheetPr>
  <dimension ref="A1:H40"/>
  <sheetViews>
    <sheetView topLeftCell="C6" zoomScaleNormal="100" workbookViewId="0">
      <selection activeCell="H18" sqref="H18"/>
    </sheetView>
  </sheetViews>
  <sheetFormatPr defaultRowHeight="12.75" x14ac:dyDescent="0.2"/>
  <cols>
    <col min="1" max="1" width="11" customWidth="1"/>
    <col min="2" max="2" width="9.85546875" customWidth="1"/>
    <col min="3" max="3" width="12.28515625" bestFit="1" customWidth="1"/>
    <col min="4" max="4" width="17.140625" bestFit="1" customWidth="1"/>
    <col min="5" max="5" width="14" bestFit="1" customWidth="1"/>
    <col min="6" max="6" width="14.85546875" bestFit="1" customWidth="1"/>
    <col min="7" max="7" width="8.140625" bestFit="1" customWidth="1"/>
    <col min="8" max="8" width="38.7109375" customWidth="1"/>
  </cols>
  <sheetData>
    <row r="1" spans="1:8" ht="18" x14ac:dyDescent="0.2">
      <c r="A1" s="588" t="s">
        <v>984</v>
      </c>
      <c r="B1" s="589"/>
      <c r="C1" s="590" t="s">
        <v>987</v>
      </c>
      <c r="D1" s="591"/>
      <c r="E1" s="591"/>
      <c r="F1" s="591"/>
      <c r="G1" s="591"/>
      <c r="H1" s="591"/>
    </row>
    <row r="2" spans="1:8" ht="18.75" customHeight="1" x14ac:dyDescent="0.2">
      <c r="A2" s="597" t="s">
        <v>265</v>
      </c>
      <c r="B2" s="597"/>
      <c r="C2" s="592" t="s">
        <v>2085</v>
      </c>
      <c r="D2" s="593"/>
      <c r="E2" s="593"/>
      <c r="F2" s="593"/>
      <c r="G2" s="593"/>
      <c r="H2" s="593"/>
    </row>
    <row r="3" spans="1:8" x14ac:dyDescent="0.2">
      <c r="A3" s="597"/>
      <c r="B3" s="597"/>
      <c r="C3" s="19"/>
      <c r="E3" s="26"/>
      <c r="F3" s="26"/>
      <c r="G3" s="26"/>
      <c r="H3" s="26"/>
    </row>
    <row r="4" spans="1:8" ht="12.75" customHeight="1" x14ac:dyDescent="0.2">
      <c r="A4" s="80" t="s">
        <v>3258</v>
      </c>
      <c r="B4" s="111" t="s">
        <v>985</v>
      </c>
      <c r="C4" s="29" t="s">
        <v>5374</v>
      </c>
      <c r="D4" s="2" t="s">
        <v>2240</v>
      </c>
      <c r="E4" s="26"/>
      <c r="F4" s="29" t="s">
        <v>2789</v>
      </c>
      <c r="G4" s="598" t="s">
        <v>3103</v>
      </c>
      <c r="H4" s="598"/>
    </row>
    <row r="5" spans="1:8" x14ac:dyDescent="0.2">
      <c r="A5" s="94"/>
      <c r="B5" s="52"/>
      <c r="C5" s="34"/>
      <c r="D5" s="2"/>
      <c r="E5" s="26"/>
      <c r="F5" s="34"/>
      <c r="G5" s="598"/>
      <c r="H5" s="598"/>
    </row>
    <row r="6" spans="1:8" x14ac:dyDescent="0.2">
      <c r="A6" s="65" t="s">
        <v>865</v>
      </c>
      <c r="B6" s="111">
        <f>COUNT(E24:E40)</f>
        <v>15</v>
      </c>
      <c r="C6" s="132"/>
      <c r="D6" s="128"/>
      <c r="E6" s="129" t="s">
        <v>3939</v>
      </c>
      <c r="F6" s="104" t="s">
        <v>2099</v>
      </c>
      <c r="G6" s="593"/>
      <c r="H6" s="593"/>
    </row>
    <row r="7" spans="1:8" ht="13.5" thickBot="1" x14ac:dyDescent="0.25">
      <c r="A7" s="64"/>
      <c r="B7" s="3"/>
      <c r="C7" s="133"/>
      <c r="E7" s="130">
        <v>39619</v>
      </c>
      <c r="F7" s="105" t="s">
        <v>2098</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102" t="s">
        <v>3057</v>
      </c>
    </row>
    <row r="10" spans="1:8" ht="13.5" thickBot="1" x14ac:dyDescent="0.25">
      <c r="A10" s="574"/>
      <c r="B10" s="574"/>
      <c r="C10" s="615">
        <v>7.6</v>
      </c>
      <c r="D10" s="586"/>
      <c r="E10" s="602">
        <v>7.1</v>
      </c>
      <c r="F10" s="602"/>
      <c r="G10" s="586"/>
      <c r="H10" s="586"/>
    </row>
    <row r="11" spans="1:8" x14ac:dyDescent="0.2">
      <c r="A11" s="575" t="s">
        <v>4542</v>
      </c>
      <c r="B11" s="576"/>
      <c r="C11" s="576"/>
      <c r="D11" s="576"/>
      <c r="E11" s="576"/>
      <c r="F11" s="576"/>
      <c r="G11" s="576"/>
      <c r="H11" s="577"/>
    </row>
    <row r="12" spans="1:8" ht="13.5" thickBot="1" x14ac:dyDescent="0.25">
      <c r="A12" s="13" t="s">
        <v>2783</v>
      </c>
      <c r="B12" s="14" t="s">
        <v>2784</v>
      </c>
      <c r="C12" s="15" t="s">
        <v>2785</v>
      </c>
      <c r="D12" s="14" t="s">
        <v>2786</v>
      </c>
      <c r="E12" s="14" t="s">
        <v>2787</v>
      </c>
      <c r="F12" s="14" t="s">
        <v>4543</v>
      </c>
      <c r="G12" s="14" t="s">
        <v>1467</v>
      </c>
      <c r="H12" s="100" t="s">
        <v>2788</v>
      </c>
    </row>
    <row r="13" spans="1:8" s="8" customFormat="1" x14ac:dyDescent="0.2">
      <c r="A13" s="23">
        <f>E24</f>
        <v>5525</v>
      </c>
      <c r="B13" s="23">
        <f>E40</f>
        <v>5733</v>
      </c>
      <c r="C13" s="24">
        <v>5525</v>
      </c>
      <c r="D13" s="24">
        <v>5744</v>
      </c>
      <c r="E13" s="24">
        <f>B13 - A13</f>
        <v>208</v>
      </c>
      <c r="F13" s="24">
        <v>605</v>
      </c>
      <c r="G13" s="24"/>
      <c r="H13" s="101">
        <v>2</v>
      </c>
    </row>
    <row r="14" spans="1:8" s="8" customFormat="1" x14ac:dyDescent="0.2">
      <c r="A14" s="20"/>
      <c r="B14" s="20"/>
      <c r="C14" s="17"/>
      <c r="D14" s="18"/>
      <c r="E14" s="18"/>
      <c r="F14" s="18"/>
      <c r="G14" s="18"/>
      <c r="H14" s="18"/>
    </row>
    <row r="15" spans="1:8" s="8" customFormat="1" ht="12.75" customHeight="1" x14ac:dyDescent="0.2">
      <c r="A15" s="40" t="s">
        <v>4739</v>
      </c>
      <c r="B15" s="580" t="s">
        <v>914</v>
      </c>
      <c r="C15" s="580"/>
      <c r="D15" s="84" t="s">
        <v>4740</v>
      </c>
      <c r="E15" s="581" t="s">
        <v>2084</v>
      </c>
      <c r="F15" s="581"/>
      <c r="G15" s="581"/>
      <c r="H15" s="581"/>
    </row>
    <row r="16" spans="1:8" s="8" customFormat="1" x14ac:dyDescent="0.2">
      <c r="A16" s="20"/>
      <c r="B16" s="20"/>
      <c r="C16" s="17"/>
      <c r="D16" s="180" t="s">
        <v>4500</v>
      </c>
      <c r="E16" s="582" t="s">
        <v>4257</v>
      </c>
      <c r="F16" s="582"/>
      <c r="G16" s="180" t="s">
        <v>5889</v>
      </c>
      <c r="H16" s="179">
        <v>99</v>
      </c>
    </row>
    <row r="17" spans="1:8" s="8" customFormat="1" ht="12.75" customHeight="1" x14ac:dyDescent="0.2">
      <c r="A17" s="40" t="s">
        <v>4738</v>
      </c>
      <c r="B17" s="579" t="s">
        <v>5178</v>
      </c>
      <c r="C17" s="579"/>
      <c r="D17" s="579"/>
      <c r="E17" s="579"/>
      <c r="F17" s="579"/>
      <c r="G17" s="579"/>
      <c r="H17" s="579"/>
    </row>
    <row r="18" spans="1:8" s="8" customFormat="1" x14ac:dyDescent="0.2">
      <c r="A18" s="20"/>
      <c r="B18" s="20"/>
      <c r="C18" s="17"/>
      <c r="D18" s="18"/>
      <c r="E18" s="18"/>
      <c r="F18" s="18"/>
      <c r="G18" s="18"/>
      <c r="H18" s="18"/>
    </row>
    <row r="19" spans="1:8" s="8" customFormat="1" x14ac:dyDescent="0.2">
      <c r="A19" s="40" t="s">
        <v>4544</v>
      </c>
      <c r="B19" s="578" t="s">
        <v>2081</v>
      </c>
      <c r="C19" s="578"/>
      <c r="D19" s="578"/>
      <c r="E19" s="578"/>
      <c r="F19" s="578"/>
      <c r="G19" s="578"/>
      <c r="H19" s="578"/>
    </row>
    <row r="20" spans="1:8" ht="13.5" thickBot="1" x14ac:dyDescent="0.25">
      <c r="C20" s="1"/>
    </row>
    <row r="21" spans="1:8" ht="13.5" thickBot="1" x14ac:dyDescent="0.25">
      <c r="A21" s="573" t="s">
        <v>4734</v>
      </c>
      <c r="B21" s="573"/>
      <c r="C21" s="85" t="s">
        <v>4735</v>
      </c>
      <c r="D21" s="573" t="s">
        <v>4736</v>
      </c>
      <c r="E21" s="573"/>
      <c r="F21" s="573"/>
      <c r="G21" s="583" t="s">
        <v>4737</v>
      </c>
      <c r="H21" s="584"/>
    </row>
    <row r="22" spans="1:8" ht="12.75" customHeight="1" thickBot="1" x14ac:dyDescent="0.25">
      <c r="A22" s="614" t="s">
        <v>986</v>
      </c>
      <c r="B22" s="614"/>
      <c r="C22" s="110" t="s">
        <v>986</v>
      </c>
      <c r="D22" s="585" t="s">
        <v>2082</v>
      </c>
      <c r="E22" s="585"/>
      <c r="F22" s="585"/>
      <c r="G22" s="607" t="s">
        <v>2083</v>
      </c>
      <c r="H22" s="607"/>
    </row>
    <row r="23" spans="1:8" s="3" customFormat="1" ht="13.5" thickBot="1" x14ac:dyDescent="0.25">
      <c r="A23" s="4" t="s">
        <v>1596</v>
      </c>
      <c r="B23" s="4" t="s">
        <v>1601</v>
      </c>
      <c r="C23" s="5" t="s">
        <v>1602</v>
      </c>
      <c r="D23" s="4" t="s">
        <v>2790</v>
      </c>
      <c r="E23" s="4" t="s">
        <v>1594</v>
      </c>
      <c r="F23" s="4" t="s">
        <v>1600</v>
      </c>
      <c r="G23" s="608" t="s">
        <v>3050</v>
      </c>
      <c r="H23" s="609"/>
    </row>
    <row r="24" spans="1:8" x14ac:dyDescent="0.2">
      <c r="A24" s="240" t="s">
        <v>288</v>
      </c>
      <c r="B24" s="241" t="s">
        <v>5404</v>
      </c>
      <c r="C24" s="242" t="s">
        <v>289</v>
      </c>
      <c r="D24" s="241" t="s">
        <v>290</v>
      </c>
      <c r="E24" s="243">
        <v>5525</v>
      </c>
      <c r="F24" s="241" t="s">
        <v>2343</v>
      </c>
      <c r="G24" s="603" t="s">
        <v>291</v>
      </c>
      <c r="H24" s="604"/>
    </row>
    <row r="25" spans="1:8" x14ac:dyDescent="0.2">
      <c r="A25" s="244" t="s">
        <v>292</v>
      </c>
      <c r="B25" s="245" t="s">
        <v>293</v>
      </c>
      <c r="C25" s="246" t="s">
        <v>294</v>
      </c>
      <c r="D25" s="245" t="s">
        <v>295</v>
      </c>
      <c r="E25" s="220">
        <v>5588</v>
      </c>
      <c r="F25" s="245" t="s">
        <v>1596</v>
      </c>
      <c r="G25" s="605" t="s">
        <v>296</v>
      </c>
      <c r="H25" s="606"/>
    </row>
    <row r="26" spans="1:8" x14ac:dyDescent="0.2">
      <c r="A26" s="244" t="s">
        <v>297</v>
      </c>
      <c r="B26" s="245" t="s">
        <v>298</v>
      </c>
      <c r="C26" s="246" t="s">
        <v>299</v>
      </c>
      <c r="D26" s="245" t="s">
        <v>1874</v>
      </c>
      <c r="E26" s="220">
        <v>5640</v>
      </c>
      <c r="F26" s="245" t="s">
        <v>1593</v>
      </c>
      <c r="G26" s="605" t="s">
        <v>1875</v>
      </c>
      <c r="H26" s="606"/>
    </row>
    <row r="27" spans="1:8" x14ac:dyDescent="0.2">
      <c r="A27" s="244" t="s">
        <v>1876</v>
      </c>
      <c r="B27" s="245" t="s">
        <v>1877</v>
      </c>
      <c r="C27" s="246" t="s">
        <v>2407</v>
      </c>
      <c r="D27" s="245" t="s">
        <v>2408</v>
      </c>
      <c r="E27" s="220">
        <v>5664</v>
      </c>
      <c r="F27" s="245" t="s">
        <v>2918</v>
      </c>
      <c r="G27" s="605" t="s">
        <v>2409</v>
      </c>
      <c r="H27" s="606"/>
    </row>
    <row r="28" spans="1:8" ht="25.5" customHeight="1" x14ac:dyDescent="0.2">
      <c r="A28" s="244" t="s">
        <v>2410</v>
      </c>
      <c r="B28" s="245" t="s">
        <v>2411</v>
      </c>
      <c r="C28" s="246" t="s">
        <v>2412</v>
      </c>
      <c r="D28" s="245" t="s">
        <v>2413</v>
      </c>
      <c r="E28" s="220">
        <v>5741</v>
      </c>
      <c r="F28" s="245" t="s">
        <v>2918</v>
      </c>
      <c r="G28" s="612" t="s">
        <v>4424</v>
      </c>
      <c r="H28" s="606"/>
    </row>
    <row r="29" spans="1:8" x14ac:dyDescent="0.2">
      <c r="A29" s="244" t="s">
        <v>4419</v>
      </c>
      <c r="B29" s="245" t="s">
        <v>4420</v>
      </c>
      <c r="C29" s="246" t="s">
        <v>4421</v>
      </c>
      <c r="D29" s="245" t="s">
        <v>4422</v>
      </c>
      <c r="E29" s="220">
        <v>5744</v>
      </c>
      <c r="F29" s="245" t="s">
        <v>2343</v>
      </c>
      <c r="G29" s="245" t="s">
        <v>5937</v>
      </c>
      <c r="H29" s="247"/>
    </row>
    <row r="30" spans="1:8" x14ac:dyDescent="0.2">
      <c r="A30" s="244" t="s">
        <v>2410</v>
      </c>
      <c r="B30" s="605" t="s">
        <v>3768</v>
      </c>
      <c r="C30" s="605"/>
      <c r="D30" s="605"/>
      <c r="E30" s="605"/>
      <c r="F30" s="245" t="s">
        <v>2918</v>
      </c>
      <c r="G30" s="605" t="s">
        <v>4418</v>
      </c>
      <c r="H30" s="606"/>
    </row>
    <row r="31" spans="1:8" x14ac:dyDescent="0.2">
      <c r="A31" s="244" t="s">
        <v>2092</v>
      </c>
      <c r="B31" s="245" t="s">
        <v>402</v>
      </c>
      <c r="C31" s="246" t="s">
        <v>2414</v>
      </c>
      <c r="D31" s="245" t="s">
        <v>4417</v>
      </c>
      <c r="E31" s="220">
        <v>5668</v>
      </c>
      <c r="F31" s="245" t="s">
        <v>2343</v>
      </c>
      <c r="G31" s="612" t="s">
        <v>2415</v>
      </c>
      <c r="H31" s="613"/>
    </row>
    <row r="32" spans="1:8" x14ac:dyDescent="0.2">
      <c r="A32" s="244" t="s">
        <v>2093</v>
      </c>
      <c r="B32" s="245" t="s">
        <v>2088</v>
      </c>
      <c r="C32" s="246" t="s">
        <v>2089</v>
      </c>
      <c r="D32" s="245" t="s">
        <v>4423</v>
      </c>
      <c r="E32" s="220">
        <v>5732</v>
      </c>
      <c r="F32" s="245" t="s">
        <v>2343</v>
      </c>
      <c r="G32" s="612" t="s">
        <v>2090</v>
      </c>
      <c r="H32" s="613"/>
    </row>
    <row r="33" spans="1:8" x14ac:dyDescent="0.2">
      <c r="A33" s="244" t="s">
        <v>2092</v>
      </c>
      <c r="B33" s="605" t="s">
        <v>3768</v>
      </c>
      <c r="C33" s="605"/>
      <c r="D33" s="605"/>
      <c r="E33" s="605"/>
      <c r="F33" s="245" t="s">
        <v>2343</v>
      </c>
      <c r="G33" s="612" t="s">
        <v>2091</v>
      </c>
      <c r="H33" s="613"/>
    </row>
    <row r="34" spans="1:8" x14ac:dyDescent="0.2">
      <c r="A34" s="244" t="s">
        <v>2416</v>
      </c>
      <c r="B34" s="245" t="s">
        <v>3275</v>
      </c>
      <c r="C34" s="246" t="s">
        <v>3276</v>
      </c>
      <c r="D34" s="245" t="s">
        <v>3277</v>
      </c>
      <c r="E34" s="220">
        <v>5645</v>
      </c>
      <c r="F34" s="245" t="s">
        <v>1596</v>
      </c>
      <c r="G34" s="612" t="s">
        <v>3278</v>
      </c>
      <c r="H34" s="613"/>
    </row>
    <row r="35" spans="1:8" x14ac:dyDescent="0.2">
      <c r="A35" s="244" t="s">
        <v>2077</v>
      </c>
      <c r="B35" s="245" t="s">
        <v>2078</v>
      </c>
      <c r="C35" s="246" t="s">
        <v>2079</v>
      </c>
      <c r="D35" s="245" t="s">
        <v>2080</v>
      </c>
      <c r="E35" s="220">
        <v>5658</v>
      </c>
      <c r="F35" s="245" t="s">
        <v>2918</v>
      </c>
      <c r="G35" s="605" t="s">
        <v>2087</v>
      </c>
      <c r="H35" s="606"/>
    </row>
    <row r="36" spans="1:8" x14ac:dyDescent="0.2">
      <c r="A36" s="244" t="s">
        <v>3282</v>
      </c>
      <c r="B36" s="245" t="s">
        <v>3283</v>
      </c>
      <c r="C36" s="246" t="s">
        <v>3284</v>
      </c>
      <c r="D36" s="245" t="s">
        <v>221</v>
      </c>
      <c r="E36" s="220">
        <v>5715</v>
      </c>
      <c r="F36" s="245" t="s">
        <v>2343</v>
      </c>
      <c r="G36" s="612" t="s">
        <v>4209</v>
      </c>
      <c r="H36" s="613"/>
    </row>
    <row r="37" spans="1:8" x14ac:dyDescent="0.2">
      <c r="A37" s="244" t="s">
        <v>4210</v>
      </c>
      <c r="B37" s="245" t="s">
        <v>4211</v>
      </c>
      <c r="C37" s="246" t="s">
        <v>4212</v>
      </c>
      <c r="D37" s="245" t="s">
        <v>4213</v>
      </c>
      <c r="E37" s="220">
        <v>5660</v>
      </c>
      <c r="F37" s="245" t="s">
        <v>2343</v>
      </c>
      <c r="G37" s="612" t="s">
        <v>4214</v>
      </c>
      <c r="H37" s="613"/>
    </row>
    <row r="38" spans="1:8" x14ac:dyDescent="0.2">
      <c r="A38" s="244" t="s">
        <v>4215</v>
      </c>
      <c r="B38" s="245" t="s">
        <v>4216</v>
      </c>
      <c r="C38" s="246" t="s">
        <v>4217</v>
      </c>
      <c r="D38" s="245" t="s">
        <v>2075</v>
      </c>
      <c r="E38" s="220">
        <v>5656</v>
      </c>
      <c r="F38" s="245" t="s">
        <v>2343</v>
      </c>
      <c r="G38" s="605" t="s">
        <v>2076</v>
      </c>
      <c r="H38" s="606"/>
    </row>
    <row r="39" spans="1:8" x14ac:dyDescent="0.2">
      <c r="A39" s="244" t="s">
        <v>2417</v>
      </c>
      <c r="B39" s="245" t="s">
        <v>2418</v>
      </c>
      <c r="C39" s="246" t="s">
        <v>2419</v>
      </c>
      <c r="D39" s="245" t="s">
        <v>2420</v>
      </c>
      <c r="E39" s="220">
        <v>5682</v>
      </c>
      <c r="F39" s="245" t="s">
        <v>1593</v>
      </c>
      <c r="G39" s="612" t="s">
        <v>3274</v>
      </c>
      <c r="H39" s="613"/>
    </row>
    <row r="40" spans="1:8" ht="13.5" thickBot="1" x14ac:dyDescent="0.25">
      <c r="A40" s="248" t="s">
        <v>3281</v>
      </c>
      <c r="B40" s="249" t="s">
        <v>3279</v>
      </c>
      <c r="C40" s="250" t="s">
        <v>3280</v>
      </c>
      <c r="D40" s="249" t="s">
        <v>2086</v>
      </c>
      <c r="E40" s="251">
        <v>5733</v>
      </c>
      <c r="F40" s="249" t="s">
        <v>2343</v>
      </c>
      <c r="G40" s="610" t="s">
        <v>5446</v>
      </c>
      <c r="H40" s="611"/>
    </row>
  </sheetData>
  <mergeCells count="46">
    <mergeCell ref="G10:H10"/>
    <mergeCell ref="C9:D9"/>
    <mergeCell ref="E9:F9"/>
    <mergeCell ref="A10:B10"/>
    <mergeCell ref="C10:D10"/>
    <mergeCell ref="E10:F10"/>
    <mergeCell ref="A9:B9"/>
    <mergeCell ref="A1:B1"/>
    <mergeCell ref="C1:H1"/>
    <mergeCell ref="C2:H2"/>
    <mergeCell ref="A8:H8"/>
    <mergeCell ref="A3:B3"/>
    <mergeCell ref="A2:B2"/>
    <mergeCell ref="G6:H7"/>
    <mergeCell ref="G4:H5"/>
    <mergeCell ref="G26:H26"/>
    <mergeCell ref="G27:H27"/>
    <mergeCell ref="A11:H11"/>
    <mergeCell ref="B19:H19"/>
    <mergeCell ref="B17:H17"/>
    <mergeCell ref="B15:C15"/>
    <mergeCell ref="E15:H15"/>
    <mergeCell ref="A22:B22"/>
    <mergeCell ref="A21:B21"/>
    <mergeCell ref="D21:F21"/>
    <mergeCell ref="G24:H24"/>
    <mergeCell ref="G25:H25"/>
    <mergeCell ref="G22:H22"/>
    <mergeCell ref="G23:H23"/>
    <mergeCell ref="E16:F16"/>
    <mergeCell ref="B30:E30"/>
    <mergeCell ref="B33:E33"/>
    <mergeCell ref="G21:H21"/>
    <mergeCell ref="G40:H40"/>
    <mergeCell ref="G37:H37"/>
    <mergeCell ref="G38:H38"/>
    <mergeCell ref="G28:H28"/>
    <mergeCell ref="G31:H31"/>
    <mergeCell ref="G34:H34"/>
    <mergeCell ref="G36:H36"/>
    <mergeCell ref="G39:H39"/>
    <mergeCell ref="D22:F22"/>
    <mergeCell ref="G35:H35"/>
    <mergeCell ref="G32:H32"/>
    <mergeCell ref="G33:H33"/>
    <mergeCell ref="G30:H30"/>
  </mergeCells>
  <phoneticPr fontId="0" type="noConversion"/>
  <hyperlinks>
    <hyperlink ref="D4" location="TollGateCr!A1" display="Tollgate Cr Tr" xr:uid="{00000000-0004-0000-0200-000000000000}"/>
    <hyperlink ref="A2:B2" location="Overview!A1" tooltip="Go to Trail Network Overview sheet" display="Trail Network Overview" xr:uid="{00000000-0004-0000-0200-000001000000}"/>
  </hyperlinks>
  <pageMargins left="1" right="0.75" top="0.75" bottom="0.5" header="0.5" footer="0.2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2279" divId="DR_South_12279" sourceType="sheet" destinationFile="C:\GPS\Bicycle\CO_DS\CO_DS_APC.htm" title="GeoBikingCO_DS APC Trail Description"/>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pageSetUpPr fitToPage="1"/>
  </sheetPr>
  <dimension ref="A1:H37"/>
  <sheetViews>
    <sheetView zoomScaleNormal="100" workbookViewId="0">
      <selection activeCell="H8" sqref="H8"/>
    </sheetView>
  </sheetViews>
  <sheetFormatPr defaultRowHeight="12.75" x14ac:dyDescent="0.2"/>
  <cols>
    <col min="1" max="1" width="11.42578125" customWidth="1"/>
    <col min="2" max="2" width="9.140625" bestFit="1" customWidth="1"/>
    <col min="3" max="3" width="12.140625" bestFit="1" customWidth="1"/>
    <col min="4" max="4" width="19.140625" bestFit="1" customWidth="1"/>
    <col min="5" max="5" width="10.140625" customWidth="1"/>
    <col min="6" max="6" width="15.140625" bestFit="1" customWidth="1"/>
    <col min="7" max="7" width="8.140625" bestFit="1" customWidth="1"/>
    <col min="8" max="8" width="32.42578125" customWidth="1"/>
  </cols>
  <sheetData>
    <row r="1" spans="1:8" ht="24" customHeight="1" x14ac:dyDescent="0.2">
      <c r="A1" s="588" t="s">
        <v>3990</v>
      </c>
      <c r="B1" s="589"/>
      <c r="C1" s="590" t="s">
        <v>3991</v>
      </c>
      <c r="D1" s="591"/>
      <c r="E1" s="591"/>
      <c r="F1" s="591"/>
      <c r="G1" s="591"/>
      <c r="H1" s="591"/>
    </row>
    <row r="2" spans="1:8" x14ac:dyDescent="0.2">
      <c r="A2" s="597" t="s">
        <v>265</v>
      </c>
      <c r="B2" s="597"/>
      <c r="C2" s="700" t="s">
        <v>3320</v>
      </c>
      <c r="D2" s="678"/>
      <c r="E2" s="678"/>
      <c r="F2" s="678"/>
      <c r="G2" s="678"/>
      <c r="H2" s="678"/>
    </row>
    <row r="3" spans="1:8" x14ac:dyDescent="0.2">
      <c r="A3" s="597"/>
      <c r="B3" s="597"/>
      <c r="C3" s="19"/>
      <c r="E3" s="26"/>
      <c r="F3" s="26"/>
      <c r="G3" s="26"/>
      <c r="H3" s="26"/>
    </row>
    <row r="4" spans="1:8" x14ac:dyDescent="0.2">
      <c r="A4" s="80" t="s">
        <v>3258</v>
      </c>
      <c r="B4" s="111" t="s">
        <v>3318</v>
      </c>
      <c r="C4" s="29" t="s">
        <v>5374</v>
      </c>
      <c r="D4" s="2" t="s">
        <v>3319</v>
      </c>
      <c r="E4" s="26"/>
      <c r="F4" s="29" t="s">
        <v>2789</v>
      </c>
      <c r="G4" s="737"/>
      <c r="H4" s="737"/>
    </row>
    <row r="5" spans="1:8" x14ac:dyDescent="0.2">
      <c r="C5" s="109"/>
      <c r="D5" s="2"/>
      <c r="E5" s="26"/>
      <c r="F5" s="45"/>
      <c r="G5" s="34"/>
      <c r="H5" s="34"/>
    </row>
    <row r="6" spans="1:8" x14ac:dyDescent="0.2">
      <c r="A6" s="136" t="s">
        <v>865</v>
      </c>
      <c r="B6" s="111">
        <f>COUNT(E26:E37)</f>
        <v>10</v>
      </c>
      <c r="C6" s="109"/>
      <c r="D6" s="33"/>
      <c r="E6" s="40" t="s">
        <v>3939</v>
      </c>
      <c r="F6" s="104" t="s">
        <v>2099</v>
      </c>
      <c r="G6" s="593"/>
      <c r="H6" s="593"/>
    </row>
    <row r="7" spans="1:8" x14ac:dyDescent="0.2">
      <c r="C7" s="10"/>
      <c r="E7" s="135">
        <v>39833</v>
      </c>
      <c r="F7" s="105" t="s">
        <v>2098</v>
      </c>
      <c r="G7" s="593"/>
      <c r="H7" s="593"/>
    </row>
    <row r="8" spans="1:8" x14ac:dyDescent="0.2">
      <c r="A8" s="136" t="s">
        <v>1497</v>
      </c>
      <c r="B8" s="597" t="s">
        <v>7346</v>
      </c>
      <c r="C8" s="597"/>
      <c r="D8" s="597"/>
      <c r="E8" s="135"/>
      <c r="F8" s="105"/>
      <c r="G8" s="27"/>
      <c r="H8" s="27"/>
    </row>
    <row r="9" spans="1:8" ht="13.5" thickBot="1" x14ac:dyDescent="0.25">
      <c r="C9" s="10"/>
      <c r="E9" s="135"/>
      <c r="F9" s="105"/>
      <c r="G9" s="27"/>
      <c r="H9" s="27"/>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62" t="s">
        <v>3057</v>
      </c>
    </row>
    <row r="12" spans="1:8" ht="13.5" thickBot="1" x14ac:dyDescent="0.25">
      <c r="A12" s="574"/>
      <c r="B12" s="574"/>
      <c r="C12" s="668">
        <v>5.0999999999999996</v>
      </c>
      <c r="D12" s="669"/>
      <c r="E12" s="602">
        <v>4.2</v>
      </c>
      <c r="F12" s="602"/>
      <c r="G12" s="78"/>
      <c r="H12" s="60">
        <v>7.4</v>
      </c>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61" t="s">
        <v>2788</v>
      </c>
    </row>
    <row r="15" spans="1:8" s="8" customFormat="1" x14ac:dyDescent="0.2">
      <c r="A15" s="23">
        <f>E26</f>
        <v>6100</v>
      </c>
      <c r="B15" s="23">
        <f>E30</f>
        <v>6452</v>
      </c>
      <c r="C15" s="24">
        <v>6070</v>
      </c>
      <c r="D15" s="24">
        <v>6506</v>
      </c>
      <c r="E15" s="24">
        <f>B15 - A15</f>
        <v>352</v>
      </c>
      <c r="F15" s="24">
        <v>670</v>
      </c>
      <c r="G15" s="24"/>
      <c r="H15" s="73">
        <v>3</v>
      </c>
    </row>
    <row r="16" spans="1:8" s="8" customFormat="1" x14ac:dyDescent="0.2">
      <c r="A16" s="20"/>
      <c r="B16" s="20"/>
      <c r="C16" s="17"/>
      <c r="D16" s="18"/>
      <c r="E16" s="18"/>
      <c r="F16" s="18"/>
      <c r="G16" s="18"/>
      <c r="H16" s="18"/>
    </row>
    <row r="17" spans="1:8" s="8" customFormat="1" ht="12.75" customHeight="1" x14ac:dyDescent="0.2">
      <c r="A17" s="40" t="s">
        <v>4739</v>
      </c>
      <c r="B17" s="580" t="s">
        <v>3314</v>
      </c>
      <c r="C17" s="580"/>
      <c r="D17" s="84" t="s">
        <v>4740</v>
      </c>
      <c r="E17" s="582" t="s">
        <v>3315</v>
      </c>
      <c r="F17" s="582"/>
      <c r="G17" s="582"/>
      <c r="H17" s="582"/>
    </row>
    <row r="18" spans="1:8" s="8" customFormat="1" x14ac:dyDescent="0.2">
      <c r="A18" s="20"/>
      <c r="B18" s="20"/>
      <c r="C18" s="17"/>
      <c r="D18" s="180" t="s">
        <v>4500</v>
      </c>
      <c r="E18" s="582" t="s">
        <v>2553</v>
      </c>
      <c r="F18" s="582"/>
      <c r="G18" s="180" t="s">
        <v>5889</v>
      </c>
      <c r="H18" s="179">
        <v>117</v>
      </c>
    </row>
    <row r="19" spans="1:8" s="8" customFormat="1" ht="12.75" customHeight="1" x14ac:dyDescent="0.2">
      <c r="A19" s="40" t="s">
        <v>4738</v>
      </c>
      <c r="B19" s="579" t="s">
        <v>3312</v>
      </c>
      <c r="C19" s="579"/>
      <c r="D19" s="579"/>
      <c r="E19" s="579"/>
      <c r="F19" s="579"/>
      <c r="G19" s="579"/>
      <c r="H19" s="579"/>
    </row>
    <row r="20" spans="1:8" s="8" customFormat="1" x14ac:dyDescent="0.2">
      <c r="A20" s="20"/>
      <c r="B20" s="20"/>
      <c r="C20" s="17"/>
      <c r="D20" s="18"/>
      <c r="E20" s="18"/>
      <c r="F20" s="18"/>
      <c r="G20" s="18"/>
      <c r="H20" s="18"/>
    </row>
    <row r="21" spans="1:8" s="8" customFormat="1" ht="27" customHeight="1" x14ac:dyDescent="0.2">
      <c r="A21" s="40" t="s">
        <v>4544</v>
      </c>
      <c r="B21" s="579" t="s">
        <v>3313</v>
      </c>
      <c r="C21" s="579"/>
      <c r="D21" s="579"/>
      <c r="E21" s="579"/>
      <c r="F21" s="579"/>
      <c r="G21" s="579"/>
      <c r="H21" s="579"/>
    </row>
    <row r="22" spans="1:8" ht="13.5" thickBot="1" x14ac:dyDescent="0.25">
      <c r="C22" s="1"/>
    </row>
    <row r="23" spans="1:8" ht="13.5" thickBot="1" x14ac:dyDescent="0.25">
      <c r="A23" s="631" t="s">
        <v>4734</v>
      </c>
      <c r="B23" s="631"/>
      <c r="C23" s="91" t="s">
        <v>4735</v>
      </c>
      <c r="D23" s="631" t="s">
        <v>4736</v>
      </c>
      <c r="E23" s="631"/>
      <c r="F23" s="631"/>
      <c r="G23" s="641" t="s">
        <v>4737</v>
      </c>
      <c r="H23" s="642"/>
    </row>
    <row r="24" spans="1:8" ht="13.5" thickBot="1" x14ac:dyDescent="0.25">
      <c r="A24" s="804" t="s">
        <v>986</v>
      </c>
      <c r="B24" s="804"/>
      <c r="C24" s="137" t="s">
        <v>986</v>
      </c>
      <c r="D24" s="579" t="s">
        <v>3316</v>
      </c>
      <c r="E24" s="649"/>
      <c r="F24" s="649"/>
      <c r="G24" s="607" t="s">
        <v>3317</v>
      </c>
      <c r="H24" s="607"/>
    </row>
    <row r="25" spans="1:8" s="3" customFormat="1" ht="13.5" thickBot="1" x14ac:dyDescent="0.25">
      <c r="A25" s="4" t="s">
        <v>1596</v>
      </c>
      <c r="B25" s="4" t="s">
        <v>1601</v>
      </c>
      <c r="C25" s="5" t="s">
        <v>1602</v>
      </c>
      <c r="D25" s="4" t="s">
        <v>2790</v>
      </c>
      <c r="E25" s="4" t="s">
        <v>1594</v>
      </c>
      <c r="F25" s="4" t="s">
        <v>1600</v>
      </c>
      <c r="G25" s="608" t="s">
        <v>3050</v>
      </c>
      <c r="H25" s="609"/>
    </row>
    <row r="26" spans="1:8" x14ac:dyDescent="0.2">
      <c r="A26" s="320" t="s">
        <v>3958</v>
      </c>
      <c r="B26" s="321" t="s">
        <v>3959</v>
      </c>
      <c r="C26" s="329" t="s">
        <v>3960</v>
      </c>
      <c r="D26" s="321" t="s">
        <v>3311</v>
      </c>
      <c r="E26" s="322">
        <v>6100</v>
      </c>
      <c r="F26" s="321" t="s">
        <v>1595</v>
      </c>
      <c r="G26" s="802" t="s">
        <v>3961</v>
      </c>
      <c r="H26" s="803"/>
    </row>
    <row r="27" spans="1:8" x14ac:dyDescent="0.2">
      <c r="A27" s="323" t="s">
        <v>3963</v>
      </c>
      <c r="B27" s="324" t="s">
        <v>257</v>
      </c>
      <c r="C27" s="330" t="s">
        <v>253</v>
      </c>
      <c r="D27" s="324" t="s">
        <v>6027</v>
      </c>
      <c r="E27" s="325">
        <v>6102</v>
      </c>
      <c r="F27" s="324" t="s">
        <v>2343</v>
      </c>
      <c r="G27" s="789" t="s">
        <v>3962</v>
      </c>
      <c r="H27" s="790"/>
    </row>
    <row r="28" spans="1:8" x14ac:dyDescent="0.2">
      <c r="A28" s="323" t="s">
        <v>3964</v>
      </c>
      <c r="B28" s="324" t="s">
        <v>3965</v>
      </c>
      <c r="C28" s="330" t="s">
        <v>3966</v>
      </c>
      <c r="D28" s="324" t="s">
        <v>3967</v>
      </c>
      <c r="E28" s="325">
        <v>6106</v>
      </c>
      <c r="F28" s="324" t="s">
        <v>2343</v>
      </c>
      <c r="G28" s="789" t="s">
        <v>3968</v>
      </c>
      <c r="H28" s="790"/>
    </row>
    <row r="29" spans="1:8" x14ac:dyDescent="0.2">
      <c r="A29" s="323" t="s">
        <v>4925</v>
      </c>
      <c r="B29" s="330" t="s">
        <v>4926</v>
      </c>
      <c r="C29" s="330" t="s">
        <v>4927</v>
      </c>
      <c r="D29" s="330" t="s">
        <v>4928</v>
      </c>
      <c r="E29" s="325">
        <v>6223</v>
      </c>
      <c r="F29" s="324" t="s">
        <v>1596</v>
      </c>
      <c r="G29" s="789" t="s">
        <v>4929</v>
      </c>
      <c r="H29" s="790"/>
    </row>
    <row r="30" spans="1:8" x14ac:dyDescent="0.2">
      <c r="A30" s="323" t="s">
        <v>4923</v>
      </c>
      <c r="B30" s="324" t="s">
        <v>4930</v>
      </c>
      <c r="C30" s="330" t="s">
        <v>4931</v>
      </c>
      <c r="D30" s="324" t="s">
        <v>4932</v>
      </c>
      <c r="E30" s="325">
        <v>6452</v>
      </c>
      <c r="F30" s="324" t="s">
        <v>2343</v>
      </c>
      <c r="G30" s="789" t="s">
        <v>3977</v>
      </c>
      <c r="H30" s="790"/>
    </row>
    <row r="31" spans="1:8" x14ac:dyDescent="0.2">
      <c r="A31" s="323" t="s">
        <v>4924</v>
      </c>
      <c r="B31" s="324" t="s">
        <v>4933</v>
      </c>
      <c r="C31" s="330" t="s">
        <v>4934</v>
      </c>
      <c r="D31" s="324" t="s">
        <v>4935</v>
      </c>
      <c r="E31" s="325">
        <v>6481</v>
      </c>
      <c r="F31" s="324" t="s">
        <v>2343</v>
      </c>
      <c r="G31" s="660" t="s">
        <v>3978</v>
      </c>
      <c r="H31" s="790"/>
    </row>
    <row r="32" spans="1:8" ht="26.25" customHeight="1" x14ac:dyDescent="0.2">
      <c r="A32" s="323" t="s">
        <v>3969</v>
      </c>
      <c r="B32" s="324" t="s">
        <v>4936</v>
      </c>
      <c r="C32" s="330" t="s">
        <v>4937</v>
      </c>
      <c r="D32" s="324" t="s">
        <v>4938</v>
      </c>
      <c r="E32" s="325">
        <v>6448</v>
      </c>
      <c r="F32" s="324" t="s">
        <v>2343</v>
      </c>
      <c r="G32" s="660" t="s">
        <v>3979</v>
      </c>
      <c r="H32" s="790"/>
    </row>
    <row r="33" spans="1:8" x14ac:dyDescent="0.2">
      <c r="A33" s="323" t="s">
        <v>3970</v>
      </c>
      <c r="B33" s="789" t="s">
        <v>3768</v>
      </c>
      <c r="C33" s="789"/>
      <c r="D33" s="789"/>
      <c r="E33" s="789"/>
      <c r="F33" s="789"/>
      <c r="G33" s="789" t="s">
        <v>3971</v>
      </c>
      <c r="H33" s="790"/>
    </row>
    <row r="34" spans="1:8" x14ac:dyDescent="0.2">
      <c r="A34" s="323" t="s">
        <v>3972</v>
      </c>
      <c r="B34" s="324" t="s">
        <v>4939</v>
      </c>
      <c r="C34" s="330" t="s">
        <v>4940</v>
      </c>
      <c r="D34" s="324" t="s">
        <v>3973</v>
      </c>
      <c r="E34" s="325">
        <v>6502</v>
      </c>
      <c r="F34" s="324" t="s">
        <v>1596</v>
      </c>
      <c r="G34" s="789" t="s">
        <v>3974</v>
      </c>
      <c r="H34" s="790"/>
    </row>
    <row r="35" spans="1:8" x14ac:dyDescent="0.2">
      <c r="A35" s="323" t="s">
        <v>3975</v>
      </c>
      <c r="B35" s="324" t="s">
        <v>4941</v>
      </c>
      <c r="C35" s="330" t="s">
        <v>4942</v>
      </c>
      <c r="D35" s="324" t="s">
        <v>3976</v>
      </c>
      <c r="E35" s="325">
        <v>6501</v>
      </c>
      <c r="F35" s="324" t="s">
        <v>1596</v>
      </c>
      <c r="G35" s="660" t="s">
        <v>3981</v>
      </c>
      <c r="H35" s="661"/>
    </row>
    <row r="36" spans="1:8" x14ac:dyDescent="0.2">
      <c r="A36" s="323" t="s">
        <v>3980</v>
      </c>
      <c r="B36" s="324" t="s">
        <v>4943</v>
      </c>
      <c r="C36" s="330" t="s">
        <v>3309</v>
      </c>
      <c r="D36" s="324" t="s">
        <v>3310</v>
      </c>
      <c r="E36" s="325">
        <v>6440</v>
      </c>
      <c r="F36" s="324" t="s">
        <v>1596</v>
      </c>
      <c r="G36" s="789" t="s">
        <v>4922</v>
      </c>
      <c r="H36" s="790"/>
    </row>
    <row r="37" spans="1:8" ht="13.5" thickBot="1" x14ac:dyDescent="0.25">
      <c r="A37" s="326" t="s">
        <v>4923</v>
      </c>
      <c r="B37" s="787" t="s">
        <v>3768</v>
      </c>
      <c r="C37" s="787"/>
      <c r="D37" s="787"/>
      <c r="E37" s="787"/>
      <c r="F37" s="787"/>
      <c r="G37" s="787" t="s">
        <v>5994</v>
      </c>
      <c r="H37" s="788"/>
    </row>
  </sheetData>
  <mergeCells count="42">
    <mergeCell ref="G36:H36"/>
    <mergeCell ref="G29:H29"/>
    <mergeCell ref="G26:H26"/>
    <mergeCell ref="B37:F37"/>
    <mergeCell ref="G37:H37"/>
    <mergeCell ref="G34:H34"/>
    <mergeCell ref="G35:H35"/>
    <mergeCell ref="G28:H28"/>
    <mergeCell ref="G24:H24"/>
    <mergeCell ref="G32:H32"/>
    <mergeCell ref="G33:H33"/>
    <mergeCell ref="B33:F33"/>
    <mergeCell ref="G25:H25"/>
    <mergeCell ref="A24:B24"/>
    <mergeCell ref="D24:F24"/>
    <mergeCell ref="G31:H31"/>
    <mergeCell ref="G30:H30"/>
    <mergeCell ref="G27:H27"/>
    <mergeCell ref="C11:D11"/>
    <mergeCell ref="A11:B11"/>
    <mergeCell ref="E11:F11"/>
    <mergeCell ref="E17:H17"/>
    <mergeCell ref="E18:F18"/>
    <mergeCell ref="D23:F23"/>
    <mergeCell ref="A13:H13"/>
    <mergeCell ref="B17:C17"/>
    <mergeCell ref="E12:F12"/>
    <mergeCell ref="A23:B23"/>
    <mergeCell ref="A12:B12"/>
    <mergeCell ref="B19:H19"/>
    <mergeCell ref="B21:H21"/>
    <mergeCell ref="C12:D12"/>
    <mergeCell ref="G23:H23"/>
    <mergeCell ref="G4:H4"/>
    <mergeCell ref="A1:B1"/>
    <mergeCell ref="C1:H1"/>
    <mergeCell ref="C2:H2"/>
    <mergeCell ref="A10:H10"/>
    <mergeCell ref="A3:B3"/>
    <mergeCell ref="A2:B2"/>
    <mergeCell ref="G6:H7"/>
    <mergeCell ref="B8:D8"/>
  </mergeCells>
  <phoneticPr fontId="0" type="noConversion"/>
  <hyperlinks>
    <hyperlink ref="D4" location="CherryCrS!A1" display="Cherry Cr S Trail" xr:uid="{00000000-0004-0000-1D00-000000000000}"/>
    <hyperlink ref="A2:B2" location="Overview!A1" tooltip="Go to Trail Network Overview sheet" display="Trail Network Overview" xr:uid="{00000000-0004-0000-1D00-000001000000}"/>
    <hyperlink ref="B8:D8" r:id="rId1" display="www.crgov.com/.../Hidden-Mesa-Open-Space-3" xr:uid="{00000000-0004-0000-1D00-000002000000}"/>
  </hyperlinks>
  <pageMargins left="1" right="0.75" top="0.75" bottom="0.75" header="0.5" footer="0.5"/>
  <pageSetup scale="74"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9297" divId="DR_South_29297" sourceType="sheet" destinationFile="C:\GPS\Bicycle\CO_DS\CO_DS_HM.htm" title="GeoBiking CO_DS HM Trail Description"/>
  </webPublishItem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
    <pageSetUpPr fitToPage="1"/>
  </sheetPr>
  <dimension ref="A1:K49"/>
  <sheetViews>
    <sheetView topLeftCell="A16" zoomScaleNormal="100" workbookViewId="0">
      <selection activeCell="H20" sqref="H20"/>
    </sheetView>
  </sheetViews>
  <sheetFormatPr defaultRowHeight="12.75" x14ac:dyDescent="0.2"/>
  <cols>
    <col min="1" max="1" width="10.42578125" bestFit="1" customWidth="1"/>
    <col min="3" max="3" width="12.140625" bestFit="1" customWidth="1"/>
    <col min="4" max="4" width="21.42578125" bestFit="1" customWidth="1"/>
    <col min="5" max="5" width="8" bestFit="1" customWidth="1"/>
    <col min="6" max="6" width="15.140625" bestFit="1" customWidth="1"/>
    <col min="7" max="7" width="8.140625" bestFit="1" customWidth="1"/>
    <col min="8" max="8" width="23.7109375" customWidth="1"/>
  </cols>
  <sheetData>
    <row r="1" spans="1:8" ht="24" customHeight="1" x14ac:dyDescent="0.2">
      <c r="A1" s="588" t="s">
        <v>1019</v>
      </c>
      <c r="B1" s="589"/>
      <c r="C1" s="590" t="s">
        <v>5995</v>
      </c>
      <c r="D1" s="591"/>
      <c r="E1" s="591"/>
      <c r="F1" s="591"/>
      <c r="G1" s="591"/>
      <c r="H1" s="591"/>
    </row>
    <row r="2" spans="1:8" ht="26.25" customHeight="1" x14ac:dyDescent="0.2">
      <c r="A2" s="597" t="s">
        <v>265</v>
      </c>
      <c r="B2" s="597"/>
      <c r="C2" s="648" t="s">
        <v>346</v>
      </c>
      <c r="D2" s="678"/>
      <c r="E2" s="678"/>
      <c r="F2" s="678"/>
      <c r="G2" s="678"/>
      <c r="H2" s="678"/>
    </row>
    <row r="3" spans="1:8" x14ac:dyDescent="0.2">
      <c r="A3" s="597"/>
      <c r="B3" s="597"/>
      <c r="C3" s="19"/>
      <c r="E3" s="26"/>
      <c r="F3" s="26"/>
      <c r="G3" s="26"/>
      <c r="H3" s="26"/>
    </row>
    <row r="4" spans="1:8" x14ac:dyDescent="0.2">
      <c r="A4" s="80" t="s">
        <v>3258</v>
      </c>
      <c r="B4" s="114" t="s">
        <v>3250</v>
      </c>
      <c r="C4" s="29" t="s">
        <v>5374</v>
      </c>
      <c r="D4" s="77" t="s">
        <v>1954</v>
      </c>
      <c r="E4" s="26" t="s">
        <v>1955</v>
      </c>
      <c r="F4" s="29" t="s">
        <v>2789</v>
      </c>
      <c r="G4" s="680"/>
      <c r="H4" s="680"/>
    </row>
    <row r="5" spans="1:8" x14ac:dyDescent="0.2">
      <c r="C5" s="29"/>
      <c r="D5" s="2" t="s">
        <v>4094</v>
      </c>
      <c r="E5" s="26"/>
      <c r="F5" s="34"/>
      <c r="G5" s="680"/>
      <c r="H5" s="680"/>
    </row>
    <row r="6" spans="1:8" x14ac:dyDescent="0.2">
      <c r="A6" s="65" t="s">
        <v>865</v>
      </c>
      <c r="B6" s="114">
        <f>COUNT(E28:E47)</f>
        <v>20</v>
      </c>
      <c r="C6" s="29"/>
      <c r="D6" s="2" t="s">
        <v>5860</v>
      </c>
      <c r="E6" s="26"/>
      <c r="F6" s="34"/>
      <c r="G6" s="34"/>
      <c r="H6" s="27"/>
    </row>
    <row r="7" spans="1:8" x14ac:dyDescent="0.2">
      <c r="A7" s="64"/>
      <c r="B7" s="3"/>
      <c r="C7" s="29"/>
      <c r="D7" s="2" t="s">
        <v>5996</v>
      </c>
      <c r="E7" s="26"/>
      <c r="F7" s="34"/>
      <c r="G7" s="34"/>
      <c r="H7" s="27"/>
    </row>
    <row r="8" spans="1:8" x14ac:dyDescent="0.2">
      <c r="A8" s="64"/>
      <c r="B8" s="3"/>
      <c r="C8" s="29"/>
      <c r="D8" t="s">
        <v>3055</v>
      </c>
      <c r="E8" s="26" t="s">
        <v>1955</v>
      </c>
      <c r="F8" s="34"/>
      <c r="G8" s="34"/>
      <c r="H8" s="27"/>
    </row>
    <row r="9" spans="1:8" x14ac:dyDescent="0.2">
      <c r="C9" s="29"/>
      <c r="D9" s="2" t="s">
        <v>4711</v>
      </c>
      <c r="E9" s="26"/>
      <c r="F9" s="104" t="s">
        <v>2099</v>
      </c>
      <c r="G9" s="702" t="s">
        <v>7614</v>
      </c>
      <c r="H9" s="598"/>
    </row>
    <row r="10" spans="1:8" x14ac:dyDescent="0.2">
      <c r="C10" s="29"/>
      <c r="D10" s="2" t="s">
        <v>6021</v>
      </c>
      <c r="E10" s="26"/>
      <c r="F10" s="130">
        <v>43181</v>
      </c>
      <c r="G10" s="598"/>
      <c r="H10" s="598"/>
    </row>
    <row r="11" spans="1:8" ht="13.5" thickBot="1" x14ac:dyDescent="0.25">
      <c r="C11" s="10"/>
    </row>
    <row r="12" spans="1:8" x14ac:dyDescent="0.2">
      <c r="A12" s="594" t="s">
        <v>3079</v>
      </c>
      <c r="B12" s="595"/>
      <c r="C12" s="595"/>
      <c r="D12" s="595"/>
      <c r="E12" s="595"/>
      <c r="F12" s="595"/>
      <c r="G12" s="595"/>
      <c r="H12" s="596"/>
    </row>
    <row r="13" spans="1:8" s="25" customFormat="1" ht="13.5" thickBot="1" x14ac:dyDescent="0.25">
      <c r="A13" s="570" t="s">
        <v>2780</v>
      </c>
      <c r="B13" s="571"/>
      <c r="C13" s="587" t="s">
        <v>2781</v>
      </c>
      <c r="D13" s="587"/>
      <c r="E13" s="587" t="s">
        <v>2782</v>
      </c>
      <c r="F13" s="587"/>
      <c r="G13" s="76"/>
      <c r="H13" s="102" t="s">
        <v>3057</v>
      </c>
    </row>
    <row r="14" spans="1:8" ht="13.5" thickBot="1" x14ac:dyDescent="0.25">
      <c r="A14" s="574"/>
      <c r="B14" s="574"/>
      <c r="C14" s="668">
        <v>19.100000000000001</v>
      </c>
      <c r="D14" s="669"/>
      <c r="E14" s="602">
        <v>14.3</v>
      </c>
      <c r="F14" s="602"/>
      <c r="G14" s="78"/>
    </row>
    <row r="15" spans="1:8" x14ac:dyDescent="0.2">
      <c r="A15" s="575" t="s">
        <v>4542</v>
      </c>
      <c r="B15" s="576"/>
      <c r="C15" s="576"/>
      <c r="D15" s="576"/>
      <c r="E15" s="576"/>
      <c r="F15" s="576"/>
      <c r="G15" s="576"/>
      <c r="H15" s="577"/>
    </row>
    <row r="16" spans="1:8" ht="13.5" thickBot="1" x14ac:dyDescent="0.25">
      <c r="A16" s="13" t="s">
        <v>2783</v>
      </c>
      <c r="B16" s="14" t="s">
        <v>2784</v>
      </c>
      <c r="C16" s="15" t="s">
        <v>2785</v>
      </c>
      <c r="D16" s="14" t="s">
        <v>2786</v>
      </c>
      <c r="E16" s="14" t="s">
        <v>2787</v>
      </c>
      <c r="F16" s="14" t="s">
        <v>4543</v>
      </c>
      <c r="G16" s="14" t="s">
        <v>1467</v>
      </c>
      <c r="H16" s="100" t="s">
        <v>2788</v>
      </c>
    </row>
    <row r="17" spans="1:11" s="8" customFormat="1" x14ac:dyDescent="0.2">
      <c r="A17" s="23">
        <v>5469</v>
      </c>
      <c r="B17" s="23">
        <v>5482</v>
      </c>
      <c r="C17" s="24">
        <v>5432</v>
      </c>
      <c r="D17" s="24">
        <v>5482</v>
      </c>
      <c r="E17" s="24">
        <f>B17 - A17</f>
        <v>13</v>
      </c>
      <c r="F17" s="24">
        <v>304</v>
      </c>
      <c r="G17" s="24"/>
      <c r="H17" s="103">
        <v>0</v>
      </c>
    </row>
    <row r="18" spans="1:11" s="8" customFormat="1" x14ac:dyDescent="0.2">
      <c r="A18" s="20"/>
      <c r="B18" s="20"/>
      <c r="C18" s="17"/>
      <c r="D18" s="18"/>
      <c r="E18" s="18"/>
      <c r="F18" s="18"/>
      <c r="G18" s="18"/>
      <c r="H18" s="18"/>
    </row>
    <row r="19" spans="1:11" s="8" customFormat="1" ht="12.75" customHeight="1" x14ac:dyDescent="0.2">
      <c r="A19" s="40" t="s">
        <v>4739</v>
      </c>
      <c r="B19" s="580" t="s">
        <v>2554</v>
      </c>
      <c r="C19" s="580"/>
      <c r="D19" s="84" t="s">
        <v>4740</v>
      </c>
      <c r="E19" s="582" t="s">
        <v>5861</v>
      </c>
      <c r="F19" s="582"/>
      <c r="G19" s="582"/>
      <c r="H19" s="582"/>
    </row>
    <row r="20" spans="1:11" s="8" customFormat="1" x14ac:dyDescent="0.2">
      <c r="A20" s="20"/>
      <c r="B20" s="20"/>
      <c r="C20" s="17"/>
      <c r="D20" s="180" t="s">
        <v>4500</v>
      </c>
      <c r="E20" s="582" t="s">
        <v>2555</v>
      </c>
      <c r="F20" s="582"/>
      <c r="G20" s="460" t="s">
        <v>5889</v>
      </c>
      <c r="H20" s="18"/>
    </row>
    <row r="21" spans="1:11" s="8" customFormat="1" ht="12.75" customHeight="1" x14ac:dyDescent="0.2">
      <c r="A21" s="40" t="s">
        <v>4738</v>
      </c>
      <c r="B21" s="579" t="s">
        <v>5997</v>
      </c>
      <c r="C21" s="579"/>
      <c r="D21" s="579"/>
      <c r="E21" s="579"/>
      <c r="F21" s="579"/>
      <c r="G21" s="579"/>
      <c r="H21" s="579"/>
    </row>
    <row r="22" spans="1:11" s="8" customFormat="1" x14ac:dyDescent="0.2">
      <c r="A22" s="20"/>
      <c r="B22" s="20"/>
      <c r="C22" s="17"/>
      <c r="D22" s="18"/>
      <c r="E22" s="18"/>
      <c r="F22" s="18"/>
      <c r="G22" s="18"/>
      <c r="H22" s="18"/>
    </row>
    <row r="23" spans="1:11" s="8" customFormat="1" ht="39.75" customHeight="1" x14ac:dyDescent="0.2">
      <c r="A23" s="40" t="s">
        <v>4544</v>
      </c>
      <c r="B23" s="805" t="s">
        <v>2974</v>
      </c>
      <c r="C23" s="805"/>
      <c r="D23" s="805"/>
      <c r="E23" s="805"/>
      <c r="F23" s="805"/>
      <c r="G23" s="805"/>
      <c r="H23" s="805"/>
    </row>
    <row r="24" spans="1:11" ht="13.5" thickBot="1" x14ac:dyDescent="0.25">
      <c r="C24" s="1"/>
    </row>
    <row r="25" spans="1:11" ht="13.5" thickBot="1" x14ac:dyDescent="0.25">
      <c r="A25" s="631" t="s">
        <v>4734</v>
      </c>
      <c r="B25" s="631"/>
      <c r="C25" s="91" t="s">
        <v>4735</v>
      </c>
      <c r="D25" s="631" t="s">
        <v>4736</v>
      </c>
      <c r="E25" s="631"/>
      <c r="F25" s="631"/>
      <c r="G25" s="641" t="s">
        <v>4737</v>
      </c>
      <c r="H25" s="642"/>
      <c r="K25" s="548"/>
    </row>
    <row r="26" spans="1:11" ht="13.5" thickBot="1" x14ac:dyDescent="0.25">
      <c r="A26" s="744" t="s">
        <v>1933</v>
      </c>
      <c r="B26" s="744"/>
      <c r="C26" s="125" t="s">
        <v>2618</v>
      </c>
      <c r="D26" s="579" t="s">
        <v>7613</v>
      </c>
      <c r="E26" s="649"/>
      <c r="F26" s="649"/>
      <c r="G26" s="607" t="s">
        <v>4265</v>
      </c>
      <c r="H26" s="607"/>
    </row>
    <row r="27" spans="1:11" s="3" customFormat="1" ht="13.5" thickBot="1" x14ac:dyDescent="0.25">
      <c r="A27" s="4" t="s">
        <v>1596</v>
      </c>
      <c r="B27" s="4" t="s">
        <v>1601</v>
      </c>
      <c r="C27" s="5" t="s">
        <v>1602</v>
      </c>
      <c r="D27" s="4" t="s">
        <v>2790</v>
      </c>
      <c r="E27" s="4" t="s">
        <v>1594</v>
      </c>
      <c r="F27" s="4" t="s">
        <v>1600</v>
      </c>
      <c r="G27" s="608" t="s">
        <v>3050</v>
      </c>
      <c r="H27" s="609"/>
    </row>
    <row r="28" spans="1:11" ht="27" customHeight="1" x14ac:dyDescent="0.2">
      <c r="A28" s="240" t="s">
        <v>7588</v>
      </c>
      <c r="B28" s="241" t="s">
        <v>7568</v>
      </c>
      <c r="C28" s="389" t="s">
        <v>7577</v>
      </c>
      <c r="D28" s="241" t="s">
        <v>7569</v>
      </c>
      <c r="E28" s="243">
        <v>5459</v>
      </c>
      <c r="F28" s="241" t="s">
        <v>7570</v>
      </c>
      <c r="G28" s="603" t="s">
        <v>7571</v>
      </c>
      <c r="H28" s="604"/>
    </row>
    <row r="29" spans="1:11" s="541" customFormat="1" ht="27" customHeight="1" x14ac:dyDescent="0.2">
      <c r="A29" s="544" t="s">
        <v>7588</v>
      </c>
      <c r="B29" s="547" t="s">
        <v>7589</v>
      </c>
      <c r="C29" s="547" t="s">
        <v>7590</v>
      </c>
      <c r="D29" s="546" t="s">
        <v>7591</v>
      </c>
      <c r="E29" s="545">
        <v>5424</v>
      </c>
      <c r="F29" s="546" t="s">
        <v>2343</v>
      </c>
      <c r="G29" s="720" t="s">
        <v>7592</v>
      </c>
      <c r="H29" s="721"/>
    </row>
    <row r="30" spans="1:11" s="541" customFormat="1" x14ac:dyDescent="0.2">
      <c r="A30" s="544" t="s">
        <v>7593</v>
      </c>
      <c r="B30" s="547" t="s">
        <v>7594</v>
      </c>
      <c r="C30" s="547" t="s">
        <v>7599</v>
      </c>
      <c r="D30" s="546" t="s">
        <v>7595</v>
      </c>
      <c r="E30" s="545">
        <v>5413</v>
      </c>
      <c r="F30" s="546" t="s">
        <v>2343</v>
      </c>
      <c r="G30" s="720" t="s">
        <v>7596</v>
      </c>
      <c r="H30" s="721"/>
    </row>
    <row r="31" spans="1:11" s="541" customFormat="1" ht="27.75" customHeight="1" x14ac:dyDescent="0.2">
      <c r="A31" s="549" t="s">
        <v>7597</v>
      </c>
      <c r="B31" s="550" t="s">
        <v>7598</v>
      </c>
      <c r="C31" s="550" t="s">
        <v>7600</v>
      </c>
      <c r="D31" s="551" t="s">
        <v>7601</v>
      </c>
      <c r="E31" s="552">
        <v>5410</v>
      </c>
      <c r="F31" s="551" t="s">
        <v>2343</v>
      </c>
      <c r="G31" s="686" t="s">
        <v>7612</v>
      </c>
      <c r="H31" s="687"/>
    </row>
    <row r="32" spans="1:11" s="541" customFormat="1" x14ac:dyDescent="0.2">
      <c r="A32" s="549" t="s">
        <v>7602</v>
      </c>
      <c r="B32" s="550" t="s">
        <v>7603</v>
      </c>
      <c r="C32" s="550" t="s">
        <v>7604</v>
      </c>
      <c r="D32" s="551" t="s">
        <v>7605</v>
      </c>
      <c r="E32" s="552">
        <v>5423</v>
      </c>
      <c r="F32" s="551" t="s">
        <v>2343</v>
      </c>
      <c r="G32" s="686" t="s">
        <v>7606</v>
      </c>
      <c r="H32" s="687"/>
    </row>
    <row r="33" spans="1:8" s="541" customFormat="1" ht="26.25" customHeight="1" x14ac:dyDescent="0.2">
      <c r="A33" s="549" t="s">
        <v>7607</v>
      </c>
      <c r="B33" s="550" t="s">
        <v>7611</v>
      </c>
      <c r="C33" s="550" t="s">
        <v>7608</v>
      </c>
      <c r="D33" s="551" t="s">
        <v>7609</v>
      </c>
      <c r="E33" s="552">
        <v>5419</v>
      </c>
      <c r="F33" s="551" t="s">
        <v>2343</v>
      </c>
      <c r="G33" s="686" t="s">
        <v>7610</v>
      </c>
      <c r="H33" s="687"/>
    </row>
    <row r="34" spans="1:8" s="541" customFormat="1" x14ac:dyDescent="0.2">
      <c r="A34" s="544" t="s">
        <v>7572</v>
      </c>
      <c r="B34" s="547" t="s">
        <v>7573</v>
      </c>
      <c r="C34" s="547" t="s">
        <v>7574</v>
      </c>
      <c r="D34" s="546" t="s">
        <v>7575</v>
      </c>
      <c r="E34" s="545">
        <v>5463</v>
      </c>
      <c r="F34" s="546" t="s">
        <v>435</v>
      </c>
      <c r="G34" s="720" t="s">
        <v>7576</v>
      </c>
      <c r="H34" s="721"/>
    </row>
    <row r="35" spans="1:8" x14ac:dyDescent="0.2">
      <c r="A35" s="244" t="s">
        <v>1949</v>
      </c>
      <c r="B35" s="245" t="s">
        <v>1950</v>
      </c>
      <c r="C35" s="542" t="s">
        <v>1951</v>
      </c>
      <c r="D35" s="245" t="s">
        <v>1952</v>
      </c>
      <c r="E35" s="220">
        <v>5442</v>
      </c>
      <c r="F35" s="245" t="s">
        <v>2343</v>
      </c>
      <c r="G35" s="605" t="s">
        <v>1953</v>
      </c>
      <c r="H35" s="606"/>
    </row>
    <row r="36" spans="1:8" x14ac:dyDescent="0.2">
      <c r="A36" s="244" t="s">
        <v>348</v>
      </c>
      <c r="B36" s="245" t="s">
        <v>2930</v>
      </c>
      <c r="C36" s="316" t="s">
        <v>7578</v>
      </c>
      <c r="D36" s="245" t="s">
        <v>347</v>
      </c>
      <c r="E36" s="220">
        <v>5455</v>
      </c>
      <c r="F36" s="245" t="s">
        <v>2918</v>
      </c>
      <c r="G36" s="605" t="s">
        <v>5481</v>
      </c>
      <c r="H36" s="606"/>
    </row>
    <row r="37" spans="1:8" x14ac:dyDescent="0.2">
      <c r="A37" s="244" t="s">
        <v>1012</v>
      </c>
      <c r="B37" s="245" t="s">
        <v>2931</v>
      </c>
      <c r="C37" s="316" t="s">
        <v>7579</v>
      </c>
      <c r="D37" s="245" t="s">
        <v>4999</v>
      </c>
      <c r="E37" s="220">
        <v>5461</v>
      </c>
      <c r="F37" s="245" t="s">
        <v>1593</v>
      </c>
      <c r="G37" s="612" t="s">
        <v>5000</v>
      </c>
      <c r="H37" s="613"/>
    </row>
    <row r="38" spans="1:8" x14ac:dyDescent="0.2">
      <c r="A38" s="244" t="s">
        <v>1011</v>
      </c>
      <c r="B38" s="245" t="s">
        <v>5001</v>
      </c>
      <c r="C38" s="316" t="s">
        <v>7580</v>
      </c>
      <c r="D38" s="245" t="s">
        <v>5002</v>
      </c>
      <c r="E38" s="220">
        <v>5463</v>
      </c>
      <c r="F38" s="245" t="s">
        <v>1593</v>
      </c>
      <c r="G38" s="605" t="s">
        <v>2235</v>
      </c>
      <c r="H38" s="606"/>
    </row>
    <row r="39" spans="1:8" x14ac:dyDescent="0.2">
      <c r="A39" s="244" t="s">
        <v>1010</v>
      </c>
      <c r="B39" s="245" t="s">
        <v>2236</v>
      </c>
      <c r="C39" s="316" t="s">
        <v>7581</v>
      </c>
      <c r="D39" s="245" t="s">
        <v>2237</v>
      </c>
      <c r="E39" s="220">
        <v>5461</v>
      </c>
      <c r="F39" s="245" t="s">
        <v>2919</v>
      </c>
      <c r="G39" s="605" t="s">
        <v>2238</v>
      </c>
      <c r="H39" s="606"/>
    </row>
    <row r="40" spans="1:8" x14ac:dyDescent="0.2">
      <c r="A40" s="244" t="s">
        <v>1009</v>
      </c>
      <c r="B40" s="245" t="s">
        <v>2239</v>
      </c>
      <c r="C40" s="316" t="s">
        <v>7582</v>
      </c>
      <c r="D40" s="245" t="s">
        <v>2240</v>
      </c>
      <c r="E40" s="220">
        <v>5463</v>
      </c>
      <c r="F40" s="245" t="s">
        <v>2343</v>
      </c>
      <c r="G40" s="605" t="s">
        <v>2241</v>
      </c>
      <c r="H40" s="606"/>
    </row>
    <row r="41" spans="1:8" x14ac:dyDescent="0.2">
      <c r="A41" s="244" t="s">
        <v>1008</v>
      </c>
      <c r="B41" s="245" t="s">
        <v>2242</v>
      </c>
      <c r="C41" s="316" t="s">
        <v>7583</v>
      </c>
      <c r="D41" s="245" t="s">
        <v>2243</v>
      </c>
      <c r="E41" s="220">
        <v>5457</v>
      </c>
      <c r="F41" s="245" t="s">
        <v>2918</v>
      </c>
      <c r="G41" s="605" t="s">
        <v>2244</v>
      </c>
      <c r="H41" s="606"/>
    </row>
    <row r="42" spans="1:8" x14ac:dyDescent="0.2">
      <c r="A42" s="244" t="s">
        <v>1007</v>
      </c>
      <c r="B42" s="245" t="s">
        <v>2245</v>
      </c>
      <c r="C42" s="316" t="s">
        <v>7584</v>
      </c>
      <c r="D42" s="245" t="s">
        <v>2246</v>
      </c>
      <c r="E42" s="220">
        <v>5462</v>
      </c>
      <c r="F42" s="245" t="s">
        <v>2343</v>
      </c>
      <c r="G42" s="612" t="s">
        <v>2247</v>
      </c>
      <c r="H42" s="613"/>
    </row>
    <row r="43" spans="1:8" x14ac:dyDescent="0.2">
      <c r="A43" s="244" t="s">
        <v>1006</v>
      </c>
      <c r="B43" s="245" t="s">
        <v>2248</v>
      </c>
      <c r="C43" s="316" t="s">
        <v>7585</v>
      </c>
      <c r="D43" s="245" t="s">
        <v>2249</v>
      </c>
      <c r="E43" s="220">
        <v>5472</v>
      </c>
      <c r="F43" s="245" t="s">
        <v>1593</v>
      </c>
      <c r="G43" s="605" t="s">
        <v>2250</v>
      </c>
      <c r="H43" s="606"/>
    </row>
    <row r="44" spans="1:8" ht="26.25" customHeight="1" x14ac:dyDescent="0.2">
      <c r="A44" s="244" t="s">
        <v>1005</v>
      </c>
      <c r="B44" s="245" t="s">
        <v>2251</v>
      </c>
      <c r="C44" s="316" t="s">
        <v>572</v>
      </c>
      <c r="D44" s="245" t="s">
        <v>2252</v>
      </c>
      <c r="E44" s="220">
        <v>5481</v>
      </c>
      <c r="F44" s="245" t="s">
        <v>2343</v>
      </c>
      <c r="G44" s="612" t="s">
        <v>5297</v>
      </c>
      <c r="H44" s="613"/>
    </row>
    <row r="45" spans="1:8" x14ac:dyDescent="0.2">
      <c r="A45" s="244" t="s">
        <v>1004</v>
      </c>
      <c r="B45" s="245" t="s">
        <v>2253</v>
      </c>
      <c r="C45" s="316" t="s">
        <v>7586</v>
      </c>
      <c r="D45" s="245" t="s">
        <v>2254</v>
      </c>
      <c r="E45" s="220">
        <v>5464</v>
      </c>
      <c r="F45" s="245" t="s">
        <v>2255</v>
      </c>
      <c r="G45" s="605" t="s">
        <v>2256</v>
      </c>
      <c r="H45" s="606"/>
    </row>
    <row r="46" spans="1:8" x14ac:dyDescent="0.2">
      <c r="A46" s="244" t="s">
        <v>1003</v>
      </c>
      <c r="B46" s="245" t="s">
        <v>2257</v>
      </c>
      <c r="C46" s="316" t="s">
        <v>7587</v>
      </c>
      <c r="D46" s="245" t="s">
        <v>4094</v>
      </c>
      <c r="E46" s="220">
        <v>5454</v>
      </c>
      <c r="F46" s="245" t="s">
        <v>2343</v>
      </c>
      <c r="G46" s="612" t="s">
        <v>2258</v>
      </c>
      <c r="H46" s="613"/>
    </row>
    <row r="47" spans="1:8" ht="27.75" customHeight="1" thickBot="1" x14ac:dyDescent="0.25">
      <c r="A47" s="248" t="s">
        <v>1002</v>
      </c>
      <c r="B47" s="249" t="s">
        <v>2259</v>
      </c>
      <c r="C47" s="390" t="s">
        <v>1794</v>
      </c>
      <c r="D47" s="249" t="s">
        <v>349</v>
      </c>
      <c r="E47" s="251">
        <v>5464</v>
      </c>
      <c r="F47" s="249" t="s">
        <v>2343</v>
      </c>
      <c r="G47" s="610" t="s">
        <v>350</v>
      </c>
      <c r="H47" s="727"/>
    </row>
    <row r="49" spans="1:2" x14ac:dyDescent="0.2">
      <c r="A49" s="32" t="s">
        <v>1822</v>
      </c>
      <c r="B49" s="154" t="s">
        <v>605</v>
      </c>
    </row>
  </sheetData>
  <mergeCells count="47">
    <mergeCell ref="A2:B2"/>
    <mergeCell ref="A1:B1"/>
    <mergeCell ref="C1:H1"/>
    <mergeCell ref="C2:H2"/>
    <mergeCell ref="A12:H12"/>
    <mergeCell ref="A3:B3"/>
    <mergeCell ref="G4:H5"/>
    <mergeCell ref="A13:B13"/>
    <mergeCell ref="B23:H23"/>
    <mergeCell ref="B21:H21"/>
    <mergeCell ref="G25:H25"/>
    <mergeCell ref="A14:B14"/>
    <mergeCell ref="A15:H15"/>
    <mergeCell ref="B19:C19"/>
    <mergeCell ref="A25:B25"/>
    <mergeCell ref="A26:B26"/>
    <mergeCell ref="D25:F25"/>
    <mergeCell ref="D26:F26"/>
    <mergeCell ref="G37:H37"/>
    <mergeCell ref="G35:H35"/>
    <mergeCell ref="G26:H26"/>
    <mergeCell ref="G27:H27"/>
    <mergeCell ref="G28:H28"/>
    <mergeCell ref="G36:H36"/>
    <mergeCell ref="G39:H39"/>
    <mergeCell ref="C13:D13"/>
    <mergeCell ref="E13:F13"/>
    <mergeCell ref="G9:H10"/>
    <mergeCell ref="E20:F20"/>
    <mergeCell ref="G38:H38"/>
    <mergeCell ref="E14:F14"/>
    <mergeCell ref="E19:H19"/>
    <mergeCell ref="C14:D14"/>
    <mergeCell ref="G29:H29"/>
    <mergeCell ref="G30:H30"/>
    <mergeCell ref="G34:H34"/>
    <mergeCell ref="G31:H31"/>
    <mergeCell ref="G32:H32"/>
    <mergeCell ref="G33:H33"/>
    <mergeCell ref="G40:H40"/>
    <mergeCell ref="G41:H41"/>
    <mergeCell ref="G46:H46"/>
    <mergeCell ref="G47:H47"/>
    <mergeCell ref="G42:H42"/>
    <mergeCell ref="G43:H43"/>
    <mergeCell ref="G44:H44"/>
    <mergeCell ref="G45:H45"/>
  </mergeCells>
  <phoneticPr fontId="0" type="noConversion"/>
  <hyperlinks>
    <hyperlink ref="D10" location="WesterlySpillway!A1" display="Westerly Spillway Trail" xr:uid="{00000000-0004-0000-1E00-000000000000}"/>
    <hyperlink ref="D9" location="TollGateCr!A1" display="Tollgate Creek Trail" xr:uid="{00000000-0004-0000-1E00-000001000000}"/>
    <hyperlink ref="A2:B2" location="Overview!A1" tooltip="Go to Trail Network Overview sheet" display="Trail Network Overview" xr:uid="{00000000-0004-0000-1E00-000002000000}"/>
    <hyperlink ref="D6" location="GoldSmithHam!A1" display="GoldsmithHam Tr" xr:uid="{00000000-0004-0000-1E00-000003000000}"/>
    <hyperlink ref="D5" location="CherryCrN!A1" display="Cherry Cr N Tr" xr:uid="{00000000-0004-0000-1E00-000004000000}"/>
    <hyperlink ref="B49" location="RTD!A15" display="RTD-AH" xr:uid="{00000000-0004-0000-1E00-000005000000}"/>
    <hyperlink ref="D7" location="HighlineCentral!A1" display="Highline Canal Center Tr" xr:uid="{00000000-0004-0000-1E00-000006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2781" divId="DR_South_12781" sourceType="sheet" destinationFile="C:\GPS\Bicycle\CO_DS\CO_DS_HCD.htm" title="GeoBiking CO_DS HCE Trail Description"/>
  </webPublishItem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
    <pageSetUpPr fitToPage="1"/>
  </sheetPr>
  <dimension ref="A1:H53"/>
  <sheetViews>
    <sheetView zoomScaleNormal="100" workbookViewId="0">
      <selection sqref="A1:B1"/>
    </sheetView>
  </sheetViews>
  <sheetFormatPr defaultRowHeight="12.75" x14ac:dyDescent="0.2"/>
  <cols>
    <col min="1" max="1" width="11.28515625" customWidth="1"/>
    <col min="3" max="3" width="12.140625" bestFit="1" customWidth="1"/>
    <col min="4" max="4" width="18.140625" bestFit="1" customWidth="1"/>
    <col min="5" max="5" width="8" bestFit="1" customWidth="1"/>
    <col min="6" max="6" width="14.7109375" bestFit="1" customWidth="1"/>
    <col min="7" max="7" width="8.140625" bestFit="1" customWidth="1"/>
    <col min="8" max="8" width="31" customWidth="1"/>
  </cols>
  <sheetData>
    <row r="1" spans="1:8" ht="23.25" customHeight="1" x14ac:dyDescent="0.2">
      <c r="A1" s="588" t="s">
        <v>3702</v>
      </c>
      <c r="B1" s="589"/>
      <c r="C1" s="590" t="s">
        <v>5375</v>
      </c>
      <c r="D1" s="591"/>
      <c r="E1" s="591"/>
      <c r="F1" s="591"/>
      <c r="G1" s="591"/>
      <c r="H1" s="591"/>
    </row>
    <row r="2" spans="1:8" x14ac:dyDescent="0.2">
      <c r="A2" s="597" t="s">
        <v>265</v>
      </c>
      <c r="B2" s="597"/>
      <c r="C2" s="648" t="s">
        <v>660</v>
      </c>
      <c r="D2" s="678"/>
      <c r="E2" s="678"/>
      <c r="F2" s="678"/>
      <c r="G2" s="678"/>
      <c r="H2" s="678"/>
    </row>
    <row r="3" spans="1:8" x14ac:dyDescent="0.2">
      <c r="A3" s="597"/>
      <c r="B3" s="597"/>
      <c r="C3" s="19"/>
      <c r="E3" s="26"/>
      <c r="F3" s="26"/>
      <c r="G3" s="26"/>
      <c r="H3" s="26"/>
    </row>
    <row r="4" spans="1:8" x14ac:dyDescent="0.2">
      <c r="A4" s="80" t="s">
        <v>3258</v>
      </c>
      <c r="B4" s="50" t="s">
        <v>3251</v>
      </c>
      <c r="C4" s="29" t="s">
        <v>5374</v>
      </c>
      <c r="D4" s="2" t="s">
        <v>3857</v>
      </c>
      <c r="E4" s="26"/>
      <c r="F4" s="29" t="s">
        <v>2789</v>
      </c>
      <c r="G4" s="678"/>
      <c r="H4" s="678"/>
    </row>
    <row r="5" spans="1:8" x14ac:dyDescent="0.2">
      <c r="A5" s="94"/>
      <c r="B5" s="50"/>
      <c r="C5" s="29"/>
      <c r="D5" s="2" t="s">
        <v>5145</v>
      </c>
      <c r="E5" s="26"/>
      <c r="F5" s="34"/>
      <c r="G5" s="678"/>
      <c r="H5" s="678"/>
    </row>
    <row r="6" spans="1:8" x14ac:dyDescent="0.2">
      <c r="A6" s="94"/>
      <c r="B6" s="50"/>
      <c r="C6" s="29"/>
      <c r="D6" s="2" t="s">
        <v>5852</v>
      </c>
      <c r="E6" s="26"/>
      <c r="F6" s="34"/>
      <c r="G6" s="678"/>
      <c r="H6" s="678"/>
    </row>
    <row r="7" spans="1:8" x14ac:dyDescent="0.2">
      <c r="C7" s="29"/>
      <c r="D7" s="2" t="s">
        <v>5851</v>
      </c>
      <c r="E7" s="26"/>
      <c r="F7" s="34"/>
      <c r="G7" s="678"/>
      <c r="H7" s="678"/>
    </row>
    <row r="8" spans="1:8" x14ac:dyDescent="0.2">
      <c r="A8" s="65" t="s">
        <v>865</v>
      </c>
      <c r="B8" s="50">
        <f>COUNT(E32:E52)</f>
        <v>20</v>
      </c>
      <c r="C8" s="29"/>
      <c r="D8" s="2" t="s">
        <v>661</v>
      </c>
      <c r="E8" s="26"/>
      <c r="F8" s="34"/>
      <c r="G8" s="34"/>
      <c r="H8" s="26"/>
    </row>
    <row r="9" spans="1:8" x14ac:dyDescent="0.2">
      <c r="C9" s="29"/>
      <c r="D9" s="2" t="s">
        <v>5857</v>
      </c>
      <c r="E9" s="26"/>
      <c r="F9" s="34" t="s">
        <v>3051</v>
      </c>
      <c r="G9" s="34"/>
      <c r="H9" s="26"/>
    </row>
    <row r="10" spans="1:8" x14ac:dyDescent="0.2">
      <c r="C10" s="29"/>
      <c r="D10" s="2" t="s">
        <v>5171</v>
      </c>
      <c r="E10" s="26"/>
      <c r="F10" s="34"/>
      <c r="G10" s="34"/>
      <c r="H10" s="26"/>
    </row>
    <row r="11" spans="1:8" x14ac:dyDescent="0.2">
      <c r="C11" s="29"/>
      <c r="D11" s="2" t="s">
        <v>2209</v>
      </c>
      <c r="E11" s="26"/>
      <c r="F11" s="34"/>
      <c r="G11" s="34"/>
      <c r="H11" s="26"/>
    </row>
    <row r="12" spans="1:8" x14ac:dyDescent="0.2">
      <c r="C12" s="29"/>
      <c r="D12" s="2" t="s">
        <v>634</v>
      </c>
      <c r="E12" s="26"/>
      <c r="F12" s="34"/>
      <c r="G12" s="34"/>
      <c r="H12" s="26"/>
    </row>
    <row r="13" spans="1:8" x14ac:dyDescent="0.2">
      <c r="C13" s="29"/>
      <c r="D13" s="2" t="s">
        <v>4920</v>
      </c>
      <c r="E13" s="26"/>
      <c r="F13" s="104" t="s">
        <v>2099</v>
      </c>
      <c r="G13" s="598" t="s">
        <v>3983</v>
      </c>
      <c r="H13" s="598"/>
    </row>
    <row r="14" spans="1:8" x14ac:dyDescent="0.2">
      <c r="C14" s="29"/>
      <c r="D14" s="33" t="s">
        <v>5853</v>
      </c>
      <c r="E14" s="26"/>
      <c r="F14" s="105">
        <v>40650</v>
      </c>
      <c r="G14" s="598"/>
      <c r="H14" s="598"/>
    </row>
    <row r="15" spans="1:8" ht="13.5" thickBot="1" x14ac:dyDescent="0.25">
      <c r="C15" s="10"/>
      <c r="F15" s="39"/>
      <c r="G15" s="39"/>
    </row>
    <row r="16" spans="1:8" x14ac:dyDescent="0.2">
      <c r="A16" s="594" t="s">
        <v>3079</v>
      </c>
      <c r="B16" s="595"/>
      <c r="C16" s="595"/>
      <c r="D16" s="595"/>
      <c r="E16" s="595"/>
      <c r="F16" s="595"/>
      <c r="G16" s="595"/>
      <c r="H16" s="596"/>
    </row>
    <row r="17" spans="1:8" s="25" customFormat="1" ht="13.5" thickBot="1" x14ac:dyDescent="0.25">
      <c r="A17" s="570" t="s">
        <v>2780</v>
      </c>
      <c r="B17" s="571"/>
      <c r="C17" s="587" t="s">
        <v>2781</v>
      </c>
      <c r="D17" s="587"/>
      <c r="E17" s="587" t="s">
        <v>2782</v>
      </c>
      <c r="F17" s="587"/>
      <c r="G17" s="76"/>
      <c r="H17" s="102" t="s">
        <v>2933</v>
      </c>
    </row>
    <row r="18" spans="1:8" ht="13.5" thickBot="1" x14ac:dyDescent="0.25">
      <c r="A18" s="814">
        <v>19</v>
      </c>
      <c r="B18" s="814"/>
      <c r="C18" s="668">
        <v>19.7</v>
      </c>
      <c r="D18" s="669"/>
      <c r="E18" s="602">
        <v>12.7</v>
      </c>
      <c r="F18" s="602"/>
      <c r="G18" s="78"/>
    </row>
    <row r="19" spans="1:8" x14ac:dyDescent="0.2">
      <c r="A19" s="575" t="s">
        <v>4542</v>
      </c>
      <c r="B19" s="576"/>
      <c r="C19" s="576"/>
      <c r="D19" s="576"/>
      <c r="E19" s="576"/>
      <c r="F19" s="576"/>
      <c r="G19" s="576"/>
      <c r="H19" s="577"/>
    </row>
    <row r="20" spans="1:8" ht="13.5" thickBot="1" x14ac:dyDescent="0.25">
      <c r="A20" s="13" t="s">
        <v>2783</v>
      </c>
      <c r="B20" s="14" t="s">
        <v>2784</v>
      </c>
      <c r="C20" s="15" t="s">
        <v>2785</v>
      </c>
      <c r="D20" s="14" t="s">
        <v>2786</v>
      </c>
      <c r="E20" s="14" t="s">
        <v>2787</v>
      </c>
      <c r="F20" s="14" t="s">
        <v>4543</v>
      </c>
      <c r="G20" s="14" t="s">
        <v>1467</v>
      </c>
      <c r="H20" s="100" t="s">
        <v>2788</v>
      </c>
    </row>
    <row r="21" spans="1:8" s="8" customFormat="1" x14ac:dyDescent="0.2">
      <c r="A21" s="23">
        <v>5467</v>
      </c>
      <c r="B21" s="23">
        <v>5504</v>
      </c>
      <c r="C21" s="24">
        <v>5467</v>
      </c>
      <c r="D21" s="24">
        <v>5530</v>
      </c>
      <c r="E21" s="24">
        <f>B21 - A21</f>
        <v>37</v>
      </c>
      <c r="F21" s="24">
        <v>452</v>
      </c>
      <c r="G21" s="24"/>
      <c r="H21" s="101">
        <v>0</v>
      </c>
    </row>
    <row r="22" spans="1:8" s="8" customFormat="1" x14ac:dyDescent="0.2">
      <c r="A22" s="20"/>
      <c r="B22" s="20"/>
      <c r="C22" s="17"/>
      <c r="D22" s="18"/>
      <c r="E22" s="18"/>
      <c r="F22" s="18"/>
      <c r="G22" s="18"/>
      <c r="H22" s="18"/>
    </row>
    <row r="23" spans="1:8" s="8" customFormat="1" ht="12.75" customHeight="1" x14ac:dyDescent="0.2">
      <c r="A23" s="40" t="s">
        <v>4739</v>
      </c>
      <c r="B23" s="580" t="s">
        <v>2554</v>
      </c>
      <c r="C23" s="580"/>
      <c r="D23" s="84" t="s">
        <v>4740</v>
      </c>
      <c r="E23" s="582" t="s">
        <v>2791</v>
      </c>
      <c r="F23" s="582"/>
      <c r="G23" s="582"/>
      <c r="H23" s="582"/>
    </row>
    <row r="24" spans="1:8" s="8" customFormat="1" x14ac:dyDescent="0.2">
      <c r="A24" s="20"/>
      <c r="B24" s="20"/>
      <c r="C24" s="17"/>
      <c r="D24" s="180" t="s">
        <v>4500</v>
      </c>
      <c r="E24" s="625" t="s">
        <v>2556</v>
      </c>
      <c r="F24" s="582"/>
      <c r="G24" s="180" t="s">
        <v>5889</v>
      </c>
      <c r="H24" s="18"/>
    </row>
    <row r="25" spans="1:8" s="8" customFormat="1" ht="12.75" customHeight="1" x14ac:dyDescent="0.2">
      <c r="A25" s="40" t="s">
        <v>4738</v>
      </c>
      <c r="B25" s="579" t="s">
        <v>567</v>
      </c>
      <c r="C25" s="579"/>
      <c r="D25" s="579"/>
      <c r="E25" s="579"/>
      <c r="F25" s="579"/>
      <c r="G25" s="579"/>
      <c r="H25" s="579"/>
    </row>
    <row r="26" spans="1:8" s="8" customFormat="1" x14ac:dyDescent="0.2">
      <c r="A26" s="20"/>
      <c r="B26" s="20"/>
      <c r="C26" s="17"/>
      <c r="D26" s="18"/>
      <c r="E26" s="18"/>
      <c r="F26" s="18"/>
      <c r="G26" s="18"/>
      <c r="H26" s="18"/>
    </row>
    <row r="27" spans="1:8" s="8" customFormat="1" ht="27" customHeight="1" x14ac:dyDescent="0.2">
      <c r="A27" s="40" t="s">
        <v>4544</v>
      </c>
      <c r="B27" s="579" t="s">
        <v>2501</v>
      </c>
      <c r="C27" s="579"/>
      <c r="D27" s="579"/>
      <c r="E27" s="579"/>
      <c r="F27" s="579"/>
      <c r="G27" s="579"/>
      <c r="H27" s="579"/>
    </row>
    <row r="28" spans="1:8" ht="13.5" thickBot="1" x14ac:dyDescent="0.25">
      <c r="C28" s="1"/>
    </row>
    <row r="29" spans="1:8" ht="13.5" thickBot="1" x14ac:dyDescent="0.25">
      <c r="A29" s="631" t="s">
        <v>4734</v>
      </c>
      <c r="B29" s="631"/>
      <c r="C29" s="91" t="s">
        <v>4735</v>
      </c>
      <c r="D29" s="631" t="s">
        <v>4736</v>
      </c>
      <c r="E29" s="631"/>
      <c r="F29" s="631"/>
      <c r="G29" s="641" t="s">
        <v>4737</v>
      </c>
      <c r="H29" s="642"/>
    </row>
    <row r="30" spans="1:8" ht="13.5" thickBot="1" x14ac:dyDescent="0.25">
      <c r="A30" s="815" t="s">
        <v>999</v>
      </c>
      <c r="B30" s="815"/>
      <c r="C30" s="93" t="s">
        <v>5174</v>
      </c>
      <c r="D30" s="579" t="s">
        <v>1000</v>
      </c>
      <c r="E30" s="649"/>
      <c r="F30" s="649"/>
      <c r="G30" s="607" t="s">
        <v>1001</v>
      </c>
      <c r="H30" s="607"/>
    </row>
    <row r="31" spans="1:8" s="3" customFormat="1" ht="13.5" thickBot="1" x14ac:dyDescent="0.25">
      <c r="A31" s="4" t="s">
        <v>1596</v>
      </c>
      <c r="B31" s="4" t="s">
        <v>1601</v>
      </c>
      <c r="C31" s="5" t="s">
        <v>1602</v>
      </c>
      <c r="D31" s="4" t="s">
        <v>2790</v>
      </c>
      <c r="E31" s="4" t="s">
        <v>1594</v>
      </c>
      <c r="F31" s="4" t="s">
        <v>1600</v>
      </c>
      <c r="G31" s="608" t="s">
        <v>3050</v>
      </c>
      <c r="H31" s="609"/>
    </row>
    <row r="32" spans="1:8" x14ac:dyDescent="0.2">
      <c r="A32" s="319" t="s">
        <v>998</v>
      </c>
      <c r="B32" s="242" t="s">
        <v>2259</v>
      </c>
      <c r="C32" s="242" t="s">
        <v>1794</v>
      </c>
      <c r="D32" s="242" t="s">
        <v>351</v>
      </c>
      <c r="E32" s="243">
        <v>5469</v>
      </c>
      <c r="F32" s="241" t="s">
        <v>2343</v>
      </c>
      <c r="G32" s="810" t="s">
        <v>352</v>
      </c>
      <c r="H32" s="811"/>
    </row>
    <row r="33" spans="1:8" ht="26.25" customHeight="1" x14ac:dyDescent="0.2">
      <c r="A33" s="313" t="s">
        <v>997</v>
      </c>
      <c r="B33" s="246" t="s">
        <v>5858</v>
      </c>
      <c r="C33" s="246" t="s">
        <v>1795</v>
      </c>
      <c r="D33" s="246" t="s">
        <v>1996</v>
      </c>
      <c r="E33" s="220">
        <v>5483</v>
      </c>
      <c r="F33" s="245" t="s">
        <v>2343</v>
      </c>
      <c r="G33" s="808" t="s">
        <v>353</v>
      </c>
      <c r="H33" s="809"/>
    </row>
    <row r="34" spans="1:8" ht="25.5" customHeight="1" x14ac:dyDescent="0.2">
      <c r="A34" s="313" t="s">
        <v>996</v>
      </c>
      <c r="B34" s="246" t="s">
        <v>1997</v>
      </c>
      <c r="C34" s="246" t="s">
        <v>1796</v>
      </c>
      <c r="D34" s="246" t="s">
        <v>74</v>
      </c>
      <c r="E34" s="220">
        <v>5499</v>
      </c>
      <c r="F34" s="245" t="s">
        <v>1595</v>
      </c>
      <c r="G34" s="808" t="s">
        <v>5859</v>
      </c>
      <c r="H34" s="809"/>
    </row>
    <row r="35" spans="1:8" x14ac:dyDescent="0.2">
      <c r="A35" s="313" t="s">
        <v>995</v>
      </c>
      <c r="B35" s="246" t="s">
        <v>75</v>
      </c>
      <c r="C35" s="246" t="s">
        <v>1797</v>
      </c>
      <c r="D35" s="246" t="s">
        <v>76</v>
      </c>
      <c r="E35" s="220">
        <v>5482</v>
      </c>
      <c r="F35" s="245" t="s">
        <v>1596</v>
      </c>
      <c r="G35" s="806" t="s">
        <v>77</v>
      </c>
      <c r="H35" s="807"/>
    </row>
    <row r="36" spans="1:8" x14ac:dyDescent="0.2">
      <c r="A36" s="313" t="s">
        <v>994</v>
      </c>
      <c r="B36" s="246" t="s">
        <v>565</v>
      </c>
      <c r="C36" s="246" t="s">
        <v>566</v>
      </c>
      <c r="D36" s="246" t="s">
        <v>78</v>
      </c>
      <c r="E36" s="220">
        <v>5484</v>
      </c>
      <c r="F36" s="245" t="s">
        <v>2918</v>
      </c>
      <c r="G36" s="806" t="s">
        <v>79</v>
      </c>
      <c r="H36" s="807"/>
    </row>
    <row r="37" spans="1:8" x14ac:dyDescent="0.2">
      <c r="A37" s="313" t="s">
        <v>993</v>
      </c>
      <c r="B37" s="246" t="s">
        <v>80</v>
      </c>
      <c r="C37" s="246" t="s">
        <v>1798</v>
      </c>
      <c r="D37" s="246" t="s">
        <v>81</v>
      </c>
      <c r="E37" s="220">
        <v>5508</v>
      </c>
      <c r="F37" s="245" t="s">
        <v>2918</v>
      </c>
      <c r="G37" s="808" t="s">
        <v>2230</v>
      </c>
      <c r="H37" s="809"/>
    </row>
    <row r="38" spans="1:8" ht="26.25" customHeight="1" x14ac:dyDescent="0.2">
      <c r="A38" s="313" t="s">
        <v>2234</v>
      </c>
      <c r="B38" s="246" t="s">
        <v>2716</v>
      </c>
      <c r="C38" s="246" t="s">
        <v>555</v>
      </c>
      <c r="D38" s="246" t="s">
        <v>556</v>
      </c>
      <c r="E38" s="220">
        <v>5518</v>
      </c>
      <c r="F38" s="245" t="s">
        <v>1596</v>
      </c>
      <c r="G38" s="808" t="s">
        <v>557</v>
      </c>
      <c r="H38" s="809"/>
    </row>
    <row r="39" spans="1:8" ht="27" customHeight="1" x14ac:dyDescent="0.2">
      <c r="A39" s="313" t="s">
        <v>558</v>
      </c>
      <c r="B39" s="246" t="s">
        <v>559</v>
      </c>
      <c r="C39" s="246" t="s">
        <v>560</v>
      </c>
      <c r="D39" s="246" t="s">
        <v>561</v>
      </c>
      <c r="E39" s="220">
        <v>5482</v>
      </c>
      <c r="F39" s="245" t="s">
        <v>2343</v>
      </c>
      <c r="G39" s="808" t="s">
        <v>562</v>
      </c>
      <c r="H39" s="809"/>
    </row>
    <row r="40" spans="1:8" ht="26.25" customHeight="1" x14ac:dyDescent="0.2">
      <c r="A40" s="314" t="s">
        <v>563</v>
      </c>
      <c r="B40" s="315" t="s">
        <v>564</v>
      </c>
      <c r="C40" s="315" t="s">
        <v>560</v>
      </c>
      <c r="D40" s="315" t="s">
        <v>4213</v>
      </c>
      <c r="E40" s="269">
        <v>5481</v>
      </c>
      <c r="F40" s="268" t="s">
        <v>2343</v>
      </c>
      <c r="G40" s="812" t="s">
        <v>2497</v>
      </c>
      <c r="H40" s="813"/>
    </row>
    <row r="41" spans="1:8" ht="15.75" customHeight="1" x14ac:dyDescent="0.2">
      <c r="A41" s="313" t="s">
        <v>992</v>
      </c>
      <c r="B41" s="246" t="s">
        <v>2233</v>
      </c>
      <c r="C41" s="246" t="s">
        <v>1799</v>
      </c>
      <c r="D41" s="246" t="s">
        <v>2231</v>
      </c>
      <c r="E41" s="220">
        <v>5506</v>
      </c>
      <c r="F41" s="245" t="s">
        <v>2918</v>
      </c>
      <c r="G41" s="806" t="s">
        <v>2232</v>
      </c>
      <c r="H41" s="807"/>
    </row>
    <row r="42" spans="1:8" x14ac:dyDescent="0.2">
      <c r="A42" s="313" t="s">
        <v>991</v>
      </c>
      <c r="B42" s="246" t="s">
        <v>2566</v>
      </c>
      <c r="C42" s="246" t="s">
        <v>1800</v>
      </c>
      <c r="D42" s="246" t="s">
        <v>2567</v>
      </c>
      <c r="E42" s="220">
        <v>5487</v>
      </c>
      <c r="F42" s="245" t="s">
        <v>2343</v>
      </c>
      <c r="G42" s="806" t="s">
        <v>5482</v>
      </c>
      <c r="H42" s="807"/>
    </row>
    <row r="43" spans="1:8" x14ac:dyDescent="0.2">
      <c r="A43" s="313" t="s">
        <v>1790</v>
      </c>
      <c r="B43" s="246" t="s">
        <v>1792</v>
      </c>
      <c r="C43" s="246" t="s">
        <v>1793</v>
      </c>
      <c r="D43" s="246" t="s">
        <v>1788</v>
      </c>
      <c r="E43" s="220">
        <v>5485</v>
      </c>
      <c r="F43" s="245" t="s">
        <v>2343</v>
      </c>
      <c r="G43" s="806" t="s">
        <v>1791</v>
      </c>
      <c r="H43" s="807"/>
    </row>
    <row r="44" spans="1:8" x14ac:dyDescent="0.2">
      <c r="A44" s="313" t="s">
        <v>990</v>
      </c>
      <c r="B44" s="246" t="s">
        <v>2568</v>
      </c>
      <c r="C44" s="246" t="s">
        <v>1801</v>
      </c>
      <c r="D44" s="246" t="s">
        <v>2569</v>
      </c>
      <c r="E44" s="220">
        <v>5480</v>
      </c>
      <c r="F44" s="245" t="s">
        <v>1595</v>
      </c>
      <c r="G44" s="806" t="s">
        <v>2570</v>
      </c>
      <c r="H44" s="807"/>
    </row>
    <row r="45" spans="1:8" x14ac:dyDescent="0.2">
      <c r="A45" s="313" t="s">
        <v>2496</v>
      </c>
      <c r="B45" s="246" t="s">
        <v>2571</v>
      </c>
      <c r="C45" s="246" t="s">
        <v>1802</v>
      </c>
      <c r="D45" s="246" t="s">
        <v>354</v>
      </c>
      <c r="E45" s="220">
        <v>5526</v>
      </c>
      <c r="F45" s="245" t="s">
        <v>2343</v>
      </c>
      <c r="G45" s="806" t="s">
        <v>3468</v>
      </c>
      <c r="H45" s="807"/>
    </row>
    <row r="46" spans="1:8" x14ac:dyDescent="0.2">
      <c r="A46" s="313" t="s">
        <v>2493</v>
      </c>
      <c r="B46" s="246" t="s">
        <v>2572</v>
      </c>
      <c r="C46" s="246" t="s">
        <v>1807</v>
      </c>
      <c r="D46" s="246" t="s">
        <v>2494</v>
      </c>
      <c r="E46" s="220">
        <v>5532</v>
      </c>
      <c r="F46" s="245" t="s">
        <v>2343</v>
      </c>
      <c r="G46" s="806" t="s">
        <v>2495</v>
      </c>
      <c r="H46" s="807"/>
    </row>
    <row r="47" spans="1:8" x14ac:dyDescent="0.2">
      <c r="A47" s="313" t="s">
        <v>3469</v>
      </c>
      <c r="B47" s="246" t="s">
        <v>3471</v>
      </c>
      <c r="C47" s="246" t="s">
        <v>1803</v>
      </c>
      <c r="D47" s="246" t="s">
        <v>3472</v>
      </c>
      <c r="E47" s="220">
        <v>5497</v>
      </c>
      <c r="F47" s="245" t="s">
        <v>1595</v>
      </c>
      <c r="G47" s="806" t="s">
        <v>3470</v>
      </c>
      <c r="H47" s="807"/>
    </row>
    <row r="48" spans="1:8" x14ac:dyDescent="0.2">
      <c r="A48" s="313" t="s">
        <v>2498</v>
      </c>
      <c r="B48" s="246" t="s">
        <v>2573</v>
      </c>
      <c r="C48" s="246" t="s">
        <v>1804</v>
      </c>
      <c r="D48" s="246" t="s">
        <v>2500</v>
      </c>
      <c r="E48" s="220">
        <v>5487</v>
      </c>
      <c r="F48" s="245" t="s">
        <v>2343</v>
      </c>
      <c r="G48" s="806" t="s">
        <v>2499</v>
      </c>
      <c r="H48" s="807"/>
    </row>
    <row r="49" spans="1:8" x14ac:dyDescent="0.2">
      <c r="A49" s="313" t="s">
        <v>5146</v>
      </c>
      <c r="B49" s="246" t="s">
        <v>1187</v>
      </c>
      <c r="C49" s="246" t="s">
        <v>1188</v>
      </c>
      <c r="D49" s="246" t="s">
        <v>2611</v>
      </c>
      <c r="E49" s="220">
        <v>5505</v>
      </c>
      <c r="F49" s="245" t="s">
        <v>2343</v>
      </c>
      <c r="G49" s="806" t="s">
        <v>5144</v>
      </c>
      <c r="H49" s="807"/>
    </row>
    <row r="50" spans="1:8" x14ac:dyDescent="0.2">
      <c r="A50" s="313" t="s">
        <v>989</v>
      </c>
      <c r="B50" s="246" t="s">
        <v>2574</v>
      </c>
      <c r="C50" s="246" t="s">
        <v>1805</v>
      </c>
      <c r="D50" s="246" t="s">
        <v>2575</v>
      </c>
      <c r="E50" s="220">
        <v>5520</v>
      </c>
      <c r="F50" s="245" t="s">
        <v>1599</v>
      </c>
      <c r="G50" s="806" t="s">
        <v>2576</v>
      </c>
      <c r="H50" s="807"/>
    </row>
    <row r="51" spans="1:8" ht="27" customHeight="1" x14ac:dyDescent="0.2">
      <c r="A51" s="313" t="s">
        <v>988</v>
      </c>
      <c r="B51" s="246" t="s">
        <v>2577</v>
      </c>
      <c r="C51" s="246" t="s">
        <v>1806</v>
      </c>
      <c r="D51" s="246" t="s">
        <v>2578</v>
      </c>
      <c r="E51" s="220">
        <v>5520</v>
      </c>
      <c r="F51" s="245" t="s">
        <v>2343</v>
      </c>
      <c r="G51" s="808" t="s">
        <v>5147</v>
      </c>
      <c r="H51" s="809"/>
    </row>
    <row r="52" spans="1:8" ht="13.5" thickBot="1" x14ac:dyDescent="0.25">
      <c r="A52" s="248"/>
      <c r="B52" s="249"/>
      <c r="C52" s="249"/>
      <c r="D52" s="249"/>
      <c r="E52" s="251"/>
      <c r="F52" s="249"/>
      <c r="G52" s="726" t="s">
        <v>5177</v>
      </c>
      <c r="H52" s="727"/>
    </row>
    <row r="53" spans="1:8" x14ac:dyDescent="0.2">
      <c r="A53" s="31"/>
      <c r="B53" s="31"/>
      <c r="C53" s="31"/>
      <c r="D53" s="31"/>
      <c r="E53" s="31"/>
      <c r="F53" s="31"/>
      <c r="G53" s="31"/>
      <c r="H53" s="31"/>
    </row>
  </sheetData>
  <mergeCells count="48">
    <mergeCell ref="E24:F24"/>
    <mergeCell ref="G38:H38"/>
    <mergeCell ref="G39:H39"/>
    <mergeCell ref="B25:H25"/>
    <mergeCell ref="G29:H29"/>
    <mergeCell ref="G30:H30"/>
    <mergeCell ref="G31:H31"/>
    <mergeCell ref="A30:B30"/>
    <mergeCell ref="D29:F29"/>
    <mergeCell ref="A17:B17"/>
    <mergeCell ref="C17:D17"/>
    <mergeCell ref="B23:C23"/>
    <mergeCell ref="E23:H23"/>
    <mergeCell ref="E17:F17"/>
    <mergeCell ref="A18:B18"/>
    <mergeCell ref="C18:D18"/>
    <mergeCell ref="E18:F18"/>
    <mergeCell ref="A19:H19"/>
    <mergeCell ref="A1:B1"/>
    <mergeCell ref="C1:H1"/>
    <mergeCell ref="C2:H2"/>
    <mergeCell ref="A16:H16"/>
    <mergeCell ref="A3:B3"/>
    <mergeCell ref="A2:B2"/>
    <mergeCell ref="G13:H14"/>
    <mergeCell ref="G4:H7"/>
    <mergeCell ref="G44:H44"/>
    <mergeCell ref="A29:B29"/>
    <mergeCell ref="G45:H45"/>
    <mergeCell ref="B27:H27"/>
    <mergeCell ref="G32:H32"/>
    <mergeCell ref="G33:H33"/>
    <mergeCell ref="G34:H34"/>
    <mergeCell ref="G35:H35"/>
    <mergeCell ref="G43:H43"/>
    <mergeCell ref="D30:F30"/>
    <mergeCell ref="G41:H41"/>
    <mergeCell ref="G42:H42"/>
    <mergeCell ref="G40:H40"/>
    <mergeCell ref="G36:H36"/>
    <mergeCell ref="G37:H37"/>
    <mergeCell ref="G52:H52"/>
    <mergeCell ref="G46:H46"/>
    <mergeCell ref="G48:H48"/>
    <mergeCell ref="G50:H50"/>
    <mergeCell ref="G51:H51"/>
    <mergeCell ref="G49:H49"/>
    <mergeCell ref="G47:H47"/>
  </mergeCells>
  <phoneticPr fontId="0" type="noConversion"/>
  <hyperlinks>
    <hyperlink ref="D8" location="CherryCrN!A1" display="Cherry Cr N Trail" xr:uid="{00000000-0004-0000-1F00-000000000000}"/>
    <hyperlink ref="D7" location="HighlineWest!A1" display="Highline West Trail" xr:uid="{00000000-0004-0000-1F00-000001000000}"/>
    <hyperlink ref="D4" location="BigDryMid!A1" display="Big Dry Mid Trail" xr:uid="{00000000-0004-0000-1F00-000002000000}"/>
    <hyperlink ref="D12" location="WillowLone!A1" display="Willow Lone Trail" xr:uid="{00000000-0004-0000-1F00-000003000000}"/>
    <hyperlink ref="D9" location="GoldSmithHam!A1" display="Goldsmith Gulch Hamden Trail" xr:uid="{00000000-0004-0000-1F00-000004000000}"/>
    <hyperlink ref="A2:B2" location="Overview!A1" tooltip="Go to Trail Network Overview sheet" display="Trail Network Overview" xr:uid="{00000000-0004-0000-1F00-000005000000}"/>
    <hyperlink ref="D10" location="LittleDryQ!A1" display="Little Dry Quincy Trail" xr:uid="{00000000-0004-0000-1F00-000006000000}"/>
    <hyperlink ref="D13" location="LittleDryQ!A1" display="Little Dry Cr Quincy Trail" xr:uid="{00000000-0004-0000-1F00-000007000000}"/>
    <hyperlink ref="D6" location="HighlineEast!A1" display="Highline East Trail" xr:uid="{00000000-0004-0000-1F00-000008000000}"/>
    <hyperlink ref="D11" location="WetCatTail!A1" display="Wet Cat Tail" xr:uid="{00000000-0004-0000-1F00-000009000000}"/>
    <hyperlink ref="D5" location="BigDryS!A1" display="Big Dry Cr S Trail" xr:uid="{00000000-0004-0000-1F00-00000A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7532" divId="DR_South_17532" sourceType="sheet" destinationFile="C:\GPS\Bicycle\CO_DS\CO_DS_HCC.htm" title="GeoBiking CO_DS HCC Trail Description"/>
  </webPublishItem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
    <pageSetUpPr fitToPage="1"/>
  </sheetPr>
  <dimension ref="A1:H60"/>
  <sheetViews>
    <sheetView zoomScaleNormal="100" workbookViewId="0">
      <selection activeCell="G6" sqref="G6"/>
    </sheetView>
  </sheetViews>
  <sheetFormatPr defaultRowHeight="12.75" x14ac:dyDescent="0.2"/>
  <cols>
    <col min="1" max="1" width="10.42578125" bestFit="1" customWidth="1"/>
    <col min="3" max="3" width="13.140625" customWidth="1"/>
    <col min="4" max="4" width="19.5703125" bestFit="1" customWidth="1"/>
    <col min="5" max="5" width="9" bestFit="1" customWidth="1"/>
    <col min="6" max="6" width="14.7109375" bestFit="1" customWidth="1"/>
    <col min="7" max="7" width="8.140625" bestFit="1" customWidth="1"/>
    <col min="8" max="8" width="38.7109375" customWidth="1"/>
  </cols>
  <sheetData>
    <row r="1" spans="1:8" ht="22.5" customHeight="1" x14ac:dyDescent="0.2">
      <c r="A1" s="588" t="s">
        <v>1020</v>
      </c>
      <c r="B1" s="589"/>
      <c r="C1" s="590" t="s">
        <v>2921</v>
      </c>
      <c r="D1" s="591"/>
      <c r="E1" s="591"/>
      <c r="F1" s="591"/>
      <c r="G1" s="591"/>
      <c r="H1" s="591"/>
    </row>
    <row r="2" spans="1:8" x14ac:dyDescent="0.2">
      <c r="A2" s="597" t="s">
        <v>265</v>
      </c>
      <c r="B2" s="597"/>
      <c r="C2" s="700" t="s">
        <v>2922</v>
      </c>
      <c r="D2" s="678"/>
      <c r="E2" s="678"/>
      <c r="F2" s="678"/>
      <c r="G2" s="678"/>
      <c r="H2" s="678"/>
    </row>
    <row r="3" spans="1:8" x14ac:dyDescent="0.2">
      <c r="A3" s="597"/>
      <c r="B3" s="597"/>
      <c r="C3" s="19"/>
      <c r="E3" s="26"/>
      <c r="F3" s="26"/>
      <c r="G3" s="26"/>
      <c r="H3" s="26"/>
    </row>
    <row r="4" spans="1:8" x14ac:dyDescent="0.2">
      <c r="A4" s="80" t="s">
        <v>3258</v>
      </c>
      <c r="B4" s="114" t="s">
        <v>3252</v>
      </c>
      <c r="C4" s="29" t="s">
        <v>5374</v>
      </c>
      <c r="D4" s="2" t="s">
        <v>4556</v>
      </c>
      <c r="E4" s="26"/>
      <c r="F4" s="29" t="s">
        <v>2789</v>
      </c>
      <c r="G4" s="680"/>
      <c r="H4" s="680"/>
    </row>
    <row r="5" spans="1:8" x14ac:dyDescent="0.2">
      <c r="C5" s="41"/>
      <c r="D5" s="2" t="s">
        <v>16</v>
      </c>
      <c r="E5" s="26"/>
      <c r="F5" s="45"/>
      <c r="G5" s="680"/>
      <c r="H5" s="680"/>
    </row>
    <row r="6" spans="1:8" x14ac:dyDescent="0.2">
      <c r="A6" s="65" t="s">
        <v>865</v>
      </c>
      <c r="B6" s="114">
        <f>COUNT(E35:E60)</f>
        <v>24</v>
      </c>
      <c r="C6" s="41"/>
      <c r="D6" s="2" t="s">
        <v>1883</v>
      </c>
      <c r="E6" s="26"/>
      <c r="F6" s="45"/>
      <c r="G6" s="45"/>
      <c r="H6" s="44"/>
    </row>
    <row r="7" spans="1:8" x14ac:dyDescent="0.2">
      <c r="A7" s="64"/>
      <c r="B7" s="3"/>
      <c r="C7" s="41"/>
      <c r="D7" s="2" t="s">
        <v>17</v>
      </c>
      <c r="E7" s="26"/>
      <c r="F7" s="45"/>
      <c r="G7" s="45"/>
      <c r="H7" s="44"/>
    </row>
    <row r="8" spans="1:8" x14ac:dyDescent="0.2">
      <c r="C8" s="41"/>
      <c r="D8" s="597" t="s">
        <v>5022</v>
      </c>
      <c r="E8" s="597"/>
      <c r="F8" s="45"/>
      <c r="G8" s="45"/>
      <c r="H8" s="44"/>
    </row>
    <row r="9" spans="1:8" x14ac:dyDescent="0.2">
      <c r="C9" s="41"/>
      <c r="D9" s="2" t="s">
        <v>3242</v>
      </c>
      <c r="E9" s="26"/>
      <c r="F9" s="45"/>
      <c r="G9" s="45"/>
      <c r="H9" s="44"/>
    </row>
    <row r="10" spans="1:8" x14ac:dyDescent="0.2">
      <c r="C10" s="41"/>
      <c r="D10" s="2" t="s">
        <v>1909</v>
      </c>
      <c r="E10" s="26"/>
      <c r="F10" s="45"/>
      <c r="G10" s="45"/>
      <c r="H10" s="44"/>
    </row>
    <row r="11" spans="1:8" x14ac:dyDescent="0.2">
      <c r="C11" s="41"/>
      <c r="D11" s="2" t="s">
        <v>1456</v>
      </c>
      <c r="E11" s="26"/>
      <c r="F11" s="104" t="s">
        <v>2099</v>
      </c>
      <c r="G11" s="679" t="s">
        <v>7674</v>
      </c>
      <c r="H11" s="593"/>
    </row>
    <row r="12" spans="1:8" x14ac:dyDescent="0.2">
      <c r="C12" s="41"/>
      <c r="D12" s="33" t="s">
        <v>5853</v>
      </c>
      <c r="E12" s="26"/>
      <c r="F12" s="130">
        <v>44045</v>
      </c>
      <c r="G12" s="593"/>
      <c r="H12" s="593"/>
    </row>
    <row r="13" spans="1:8" x14ac:dyDescent="0.2">
      <c r="C13" s="109"/>
      <c r="D13" s="33"/>
      <c r="E13" s="26"/>
      <c r="F13" s="130"/>
      <c r="G13" s="27"/>
      <c r="H13" s="27"/>
    </row>
    <row r="14" spans="1:8" x14ac:dyDescent="0.2">
      <c r="A14" s="80" t="s">
        <v>1497</v>
      </c>
      <c r="B14" s="597" t="s">
        <v>2707</v>
      </c>
      <c r="C14" s="597"/>
      <c r="D14" s="597"/>
      <c r="E14" s="597"/>
      <c r="F14" s="130"/>
      <c r="G14" s="27"/>
      <c r="H14" s="27"/>
    </row>
    <row r="15" spans="1:8" ht="13.5" thickBot="1" x14ac:dyDescent="0.25">
      <c r="C15" s="10"/>
    </row>
    <row r="16" spans="1:8" x14ac:dyDescent="0.2">
      <c r="A16" s="594" t="s">
        <v>3079</v>
      </c>
      <c r="B16" s="595"/>
      <c r="C16" s="595"/>
      <c r="D16" s="595"/>
      <c r="E16" s="595"/>
      <c r="F16" s="595"/>
      <c r="G16" s="595"/>
      <c r="H16" s="596"/>
    </row>
    <row r="17" spans="1:8" s="25" customFormat="1" ht="13.5" thickBot="1" x14ac:dyDescent="0.25">
      <c r="A17" s="570" t="s">
        <v>2780</v>
      </c>
      <c r="B17" s="571"/>
      <c r="C17" s="587" t="s">
        <v>2781</v>
      </c>
      <c r="D17" s="587"/>
      <c r="E17" s="587" t="s">
        <v>2782</v>
      </c>
      <c r="F17" s="587"/>
      <c r="G17" s="76"/>
      <c r="H17" s="102" t="s">
        <v>3057</v>
      </c>
    </row>
    <row r="18" spans="1:8" ht="13.5" thickBot="1" x14ac:dyDescent="0.25">
      <c r="A18" s="574">
        <v>26</v>
      </c>
      <c r="B18" s="574"/>
      <c r="C18" s="668">
        <v>29.4</v>
      </c>
      <c r="D18" s="669"/>
      <c r="E18" s="602">
        <v>18.899999999999999</v>
      </c>
      <c r="F18" s="602"/>
      <c r="G18" s="78"/>
      <c r="H18" s="3"/>
    </row>
    <row r="19" spans="1:8" x14ac:dyDescent="0.2">
      <c r="A19" s="575" t="s">
        <v>4542</v>
      </c>
      <c r="B19" s="576"/>
      <c r="C19" s="576"/>
      <c r="D19" s="576"/>
      <c r="E19" s="576"/>
      <c r="F19" s="576"/>
      <c r="G19" s="576"/>
      <c r="H19" s="577"/>
    </row>
    <row r="20" spans="1:8" ht="13.5" thickBot="1" x14ac:dyDescent="0.25">
      <c r="A20" s="13" t="s">
        <v>2783</v>
      </c>
      <c r="B20" s="14" t="s">
        <v>2784</v>
      </c>
      <c r="C20" s="15" t="s">
        <v>2785</v>
      </c>
      <c r="D20" s="14" t="s">
        <v>2786</v>
      </c>
      <c r="E20" s="14" t="s">
        <v>2787</v>
      </c>
      <c r="F20" s="14" t="s">
        <v>4543</v>
      </c>
      <c r="G20" s="14" t="s">
        <v>1467</v>
      </c>
      <c r="H20" s="100" t="s">
        <v>2788</v>
      </c>
    </row>
    <row r="21" spans="1:8" s="8" customFormat="1" x14ac:dyDescent="0.2">
      <c r="A21" s="23">
        <v>5504</v>
      </c>
      <c r="B21" s="23">
        <v>5519</v>
      </c>
      <c r="C21" s="24">
        <v>5501</v>
      </c>
      <c r="D21" s="24">
        <v>5667</v>
      </c>
      <c r="E21" s="24">
        <f>B21 - A21</f>
        <v>15</v>
      </c>
      <c r="F21" s="24">
        <v>774</v>
      </c>
      <c r="G21" s="24"/>
      <c r="H21" s="101">
        <v>0</v>
      </c>
    </row>
    <row r="22" spans="1:8" s="8" customFormat="1" x14ac:dyDescent="0.2">
      <c r="A22" s="20"/>
      <c r="B22" s="20"/>
      <c r="C22" s="17"/>
      <c r="D22" s="18"/>
      <c r="E22" s="18"/>
      <c r="F22" s="18"/>
      <c r="G22" s="18"/>
      <c r="H22" s="18"/>
    </row>
    <row r="23" spans="1:8" s="8" customFormat="1" ht="25.5" customHeight="1" x14ac:dyDescent="0.2">
      <c r="A23" s="40" t="s">
        <v>4739</v>
      </c>
      <c r="B23" s="580" t="s">
        <v>2554</v>
      </c>
      <c r="C23" s="580"/>
      <c r="D23" s="84" t="s">
        <v>4740</v>
      </c>
      <c r="E23" s="582" t="s">
        <v>7675</v>
      </c>
      <c r="F23" s="582"/>
      <c r="G23" s="582"/>
      <c r="H23" s="582"/>
    </row>
    <row r="24" spans="1:8" s="8" customFormat="1" ht="14.25" customHeight="1" x14ac:dyDescent="0.2">
      <c r="A24" s="20"/>
      <c r="B24" s="17"/>
      <c r="C24" s="17"/>
      <c r="D24" s="84" t="s">
        <v>4500</v>
      </c>
      <c r="E24" s="178" t="s">
        <v>1457</v>
      </c>
      <c r="F24" s="18"/>
      <c r="G24" s="180" t="s">
        <v>5889</v>
      </c>
      <c r="H24" s="18"/>
    </row>
    <row r="25" spans="1:8" s="8" customFormat="1" x14ac:dyDescent="0.2">
      <c r="A25" s="20"/>
      <c r="B25" s="20"/>
      <c r="C25" s="17"/>
      <c r="D25" s="18"/>
      <c r="E25" s="18"/>
      <c r="F25" s="18"/>
      <c r="G25" s="18"/>
      <c r="H25" s="18"/>
    </row>
    <row r="26" spans="1:8" s="8" customFormat="1" ht="12.75" customHeight="1" x14ac:dyDescent="0.2">
      <c r="A26" s="40" t="s">
        <v>4738</v>
      </c>
      <c r="B26" s="579" t="s">
        <v>2210</v>
      </c>
      <c r="C26" s="579"/>
      <c r="D26" s="579"/>
      <c r="E26" s="579"/>
      <c r="F26" s="579"/>
      <c r="G26" s="579"/>
      <c r="H26" s="579"/>
    </row>
    <row r="27" spans="1:8" s="8" customFormat="1" x14ac:dyDescent="0.2">
      <c r="A27" s="20"/>
      <c r="B27" s="20"/>
      <c r="C27" s="17"/>
      <c r="D27" s="18"/>
      <c r="E27" s="18"/>
      <c r="F27" s="18"/>
      <c r="G27" s="18"/>
      <c r="H27" s="18"/>
    </row>
    <row r="28" spans="1:8" s="8" customFormat="1" ht="25.5" customHeight="1" x14ac:dyDescent="0.2">
      <c r="A28" s="742" t="s">
        <v>4544</v>
      </c>
      <c r="B28" s="579" t="s">
        <v>3682</v>
      </c>
      <c r="C28" s="579"/>
      <c r="D28" s="579"/>
      <c r="E28" s="579"/>
      <c r="F28" s="579"/>
      <c r="G28" s="579"/>
      <c r="H28" s="579"/>
    </row>
    <row r="29" spans="1:8" s="8" customFormat="1" x14ac:dyDescent="0.2">
      <c r="A29" s="742"/>
      <c r="B29" s="817" t="s">
        <v>3684</v>
      </c>
      <c r="C29" s="817"/>
      <c r="D29" s="817"/>
      <c r="E29" s="817"/>
      <c r="F29" s="817"/>
      <c r="G29" s="817"/>
      <c r="H29" s="817"/>
    </row>
    <row r="30" spans="1:8" s="8" customFormat="1" x14ac:dyDescent="0.2">
      <c r="A30" s="40"/>
      <c r="B30" s="817" t="s">
        <v>3683</v>
      </c>
      <c r="C30" s="817"/>
      <c r="D30" s="817"/>
      <c r="E30" s="817"/>
      <c r="F30" s="817"/>
      <c r="G30" s="817"/>
      <c r="H30" s="817"/>
    </row>
    <row r="31" spans="1:8" ht="13.5" thickBot="1" x14ac:dyDescent="0.25">
      <c r="C31" s="1"/>
    </row>
    <row r="32" spans="1:8" ht="13.5" thickBot="1" x14ac:dyDescent="0.25">
      <c r="A32" s="573" t="s">
        <v>4734</v>
      </c>
      <c r="B32" s="573"/>
      <c r="C32" s="85" t="s">
        <v>4735</v>
      </c>
      <c r="D32" s="573" t="s">
        <v>4736</v>
      </c>
      <c r="E32" s="573"/>
      <c r="F32" s="573"/>
      <c r="G32" s="583" t="s">
        <v>4737</v>
      </c>
      <c r="H32" s="584"/>
    </row>
    <row r="33" spans="1:8" ht="13.5" thickBot="1" x14ac:dyDescent="0.25">
      <c r="A33" s="818" t="s">
        <v>1933</v>
      </c>
      <c r="B33" s="818"/>
      <c r="C33" s="194" t="s">
        <v>2618</v>
      </c>
      <c r="D33" s="598" t="s">
        <v>861</v>
      </c>
      <c r="E33" s="598"/>
      <c r="F33" s="598"/>
      <c r="G33" s="816" t="s">
        <v>862</v>
      </c>
      <c r="H33" s="816"/>
    </row>
    <row r="34" spans="1:8" s="3" customFormat="1" ht="13.5" thickBot="1" x14ac:dyDescent="0.25">
      <c r="A34" s="4" t="s">
        <v>1596</v>
      </c>
      <c r="B34" s="4" t="s">
        <v>1601</v>
      </c>
      <c r="C34" s="5" t="s">
        <v>1602</v>
      </c>
      <c r="D34" s="4" t="s">
        <v>2790</v>
      </c>
      <c r="E34" s="4" t="s">
        <v>1594</v>
      </c>
      <c r="F34" s="4" t="s">
        <v>1600</v>
      </c>
      <c r="G34" s="608" t="s">
        <v>3050</v>
      </c>
      <c r="H34" s="609"/>
    </row>
    <row r="35" spans="1:8" x14ac:dyDescent="0.2">
      <c r="A35" s="240" t="s">
        <v>3130</v>
      </c>
      <c r="B35" s="241" t="s">
        <v>2211</v>
      </c>
      <c r="C35" s="242" t="s">
        <v>204</v>
      </c>
      <c r="D35" s="241" t="s">
        <v>2376</v>
      </c>
      <c r="E35" s="243">
        <v>5504</v>
      </c>
      <c r="F35" s="241" t="s">
        <v>207</v>
      </c>
      <c r="G35" s="603" t="s">
        <v>3231</v>
      </c>
      <c r="H35" s="604"/>
    </row>
    <row r="36" spans="1:8" x14ac:dyDescent="0.2">
      <c r="A36" s="244" t="s">
        <v>18</v>
      </c>
      <c r="B36" s="245" t="s">
        <v>19</v>
      </c>
      <c r="C36" s="246" t="s">
        <v>4181</v>
      </c>
      <c r="D36" s="245" t="s">
        <v>1964</v>
      </c>
      <c r="E36" s="220">
        <v>5502</v>
      </c>
      <c r="F36" s="245" t="s">
        <v>207</v>
      </c>
      <c r="G36" s="612" t="s">
        <v>16</v>
      </c>
      <c r="H36" s="613"/>
    </row>
    <row r="37" spans="1:8" x14ac:dyDescent="0.2">
      <c r="A37" s="244" t="s">
        <v>3131</v>
      </c>
      <c r="B37" s="245" t="s">
        <v>3232</v>
      </c>
      <c r="C37" s="246" t="s">
        <v>205</v>
      </c>
      <c r="D37" s="245" t="s">
        <v>3233</v>
      </c>
      <c r="E37" s="220">
        <v>5505</v>
      </c>
      <c r="F37" s="245" t="s">
        <v>2918</v>
      </c>
      <c r="G37" s="612" t="s">
        <v>3233</v>
      </c>
      <c r="H37" s="613"/>
    </row>
    <row r="38" spans="1:8" x14ac:dyDescent="0.2">
      <c r="A38" s="244" t="s">
        <v>3132</v>
      </c>
      <c r="B38" s="245" t="s">
        <v>3234</v>
      </c>
      <c r="C38" s="246" t="s">
        <v>206</v>
      </c>
      <c r="D38" s="245" t="s">
        <v>3235</v>
      </c>
      <c r="E38" s="220">
        <v>5506</v>
      </c>
      <c r="F38" s="245" t="s">
        <v>1593</v>
      </c>
      <c r="G38" s="612" t="s">
        <v>3236</v>
      </c>
      <c r="H38" s="613"/>
    </row>
    <row r="39" spans="1:8" x14ac:dyDescent="0.2">
      <c r="A39" s="244" t="s">
        <v>4182</v>
      </c>
      <c r="B39" s="245" t="s">
        <v>3237</v>
      </c>
      <c r="C39" s="246" t="s">
        <v>4183</v>
      </c>
      <c r="D39" s="245" t="s">
        <v>2169</v>
      </c>
      <c r="E39" s="220">
        <v>5533</v>
      </c>
      <c r="F39" s="245" t="s">
        <v>207</v>
      </c>
      <c r="G39" s="612" t="s">
        <v>3238</v>
      </c>
      <c r="H39" s="613"/>
    </row>
    <row r="40" spans="1:8" x14ac:dyDescent="0.2">
      <c r="A40" s="244" t="s">
        <v>3133</v>
      </c>
      <c r="B40" s="245" t="s">
        <v>3239</v>
      </c>
      <c r="C40" s="246" t="s">
        <v>191</v>
      </c>
      <c r="D40" s="245" t="s">
        <v>3240</v>
      </c>
      <c r="E40" s="220">
        <v>5521</v>
      </c>
      <c r="F40" s="245" t="s">
        <v>2918</v>
      </c>
      <c r="G40" s="612" t="s">
        <v>3240</v>
      </c>
      <c r="H40" s="613"/>
    </row>
    <row r="41" spans="1:8" x14ac:dyDescent="0.2">
      <c r="A41" s="244" t="s">
        <v>3134</v>
      </c>
      <c r="B41" s="245" t="s">
        <v>149</v>
      </c>
      <c r="C41" s="246" t="s">
        <v>4184</v>
      </c>
      <c r="D41" s="245" t="s">
        <v>3241</v>
      </c>
      <c r="E41" s="220">
        <v>5550</v>
      </c>
      <c r="F41" s="245" t="s">
        <v>207</v>
      </c>
      <c r="G41" s="612" t="s">
        <v>3242</v>
      </c>
      <c r="H41" s="613"/>
    </row>
    <row r="42" spans="1:8" ht="26.25" customHeight="1" x14ac:dyDescent="0.2">
      <c r="A42" s="244" t="s">
        <v>3135</v>
      </c>
      <c r="B42" s="245" t="s">
        <v>3243</v>
      </c>
      <c r="C42" s="246" t="s">
        <v>192</v>
      </c>
      <c r="D42" s="245" t="s">
        <v>344</v>
      </c>
      <c r="E42" s="220">
        <v>5559</v>
      </c>
      <c r="F42" s="245" t="s">
        <v>207</v>
      </c>
      <c r="G42" s="612" t="s">
        <v>345</v>
      </c>
      <c r="H42" s="613"/>
    </row>
    <row r="43" spans="1:8" s="553" customFormat="1" x14ac:dyDescent="0.2">
      <c r="A43" s="494" t="s">
        <v>7616</v>
      </c>
      <c r="B43" s="554">
        <v>39033.866999999998</v>
      </c>
      <c r="C43" s="448" t="s">
        <v>7617</v>
      </c>
      <c r="D43" s="554" t="s">
        <v>7618</v>
      </c>
      <c r="E43" s="449">
        <v>5539</v>
      </c>
      <c r="F43" s="554" t="s">
        <v>1595</v>
      </c>
      <c r="G43" s="686" t="s">
        <v>7619</v>
      </c>
      <c r="H43" s="687"/>
    </row>
    <row r="44" spans="1:8" x14ac:dyDescent="0.2">
      <c r="A44" s="244" t="s">
        <v>3136</v>
      </c>
      <c r="B44" s="245" t="s">
        <v>3244</v>
      </c>
      <c r="C44" s="246" t="s">
        <v>193</v>
      </c>
      <c r="D44" s="245" t="s">
        <v>5801</v>
      </c>
      <c r="E44" s="220">
        <v>5547</v>
      </c>
      <c r="F44" s="245" t="s">
        <v>207</v>
      </c>
      <c r="G44" s="612" t="s">
        <v>3259</v>
      </c>
      <c r="H44" s="613"/>
    </row>
    <row r="45" spans="1:8" x14ac:dyDescent="0.2">
      <c r="A45" s="244" t="s">
        <v>3137</v>
      </c>
      <c r="B45" s="245" t="s">
        <v>3260</v>
      </c>
      <c r="C45" s="246" t="s">
        <v>194</v>
      </c>
      <c r="D45" s="245" t="s">
        <v>3261</v>
      </c>
      <c r="E45" s="220">
        <v>5524</v>
      </c>
      <c r="F45" s="245" t="s">
        <v>207</v>
      </c>
      <c r="G45" s="612" t="s">
        <v>3262</v>
      </c>
      <c r="H45" s="613"/>
    </row>
    <row r="46" spans="1:8" x14ac:dyDescent="0.2">
      <c r="A46" s="244" t="s">
        <v>3138</v>
      </c>
      <c r="B46" s="245" t="s">
        <v>3263</v>
      </c>
      <c r="C46" s="246" t="s">
        <v>940</v>
      </c>
      <c r="D46" s="245" t="s">
        <v>1585</v>
      </c>
      <c r="E46" s="220">
        <v>5517</v>
      </c>
      <c r="F46" s="245" t="s">
        <v>207</v>
      </c>
      <c r="G46" s="612" t="s">
        <v>3264</v>
      </c>
      <c r="H46" s="613"/>
    </row>
    <row r="47" spans="1:8" x14ac:dyDescent="0.2">
      <c r="A47" s="244" t="s">
        <v>3678</v>
      </c>
      <c r="B47" s="245" t="s">
        <v>3679</v>
      </c>
      <c r="C47" s="246" t="s">
        <v>3680</v>
      </c>
      <c r="D47" s="245" t="s">
        <v>3681</v>
      </c>
      <c r="E47" s="220">
        <v>5510</v>
      </c>
      <c r="F47" s="245" t="s">
        <v>2929</v>
      </c>
      <c r="G47" s="612"/>
      <c r="H47" s="613"/>
    </row>
    <row r="48" spans="1:8" x14ac:dyDescent="0.2">
      <c r="A48" s="244" t="s">
        <v>5023</v>
      </c>
      <c r="B48" s="245" t="s">
        <v>3265</v>
      </c>
      <c r="C48" s="246" t="s">
        <v>195</v>
      </c>
      <c r="D48" s="245" t="s">
        <v>5024</v>
      </c>
      <c r="E48" s="220">
        <v>5536</v>
      </c>
      <c r="F48" s="245" t="s">
        <v>207</v>
      </c>
      <c r="G48" s="612" t="s">
        <v>5025</v>
      </c>
      <c r="H48" s="613"/>
    </row>
    <row r="49" spans="1:8" x14ac:dyDescent="0.2">
      <c r="A49" s="244" t="s">
        <v>208</v>
      </c>
      <c r="B49" s="245" t="s">
        <v>2267</v>
      </c>
      <c r="C49" s="246" t="s">
        <v>209</v>
      </c>
      <c r="D49" s="245" t="s">
        <v>210</v>
      </c>
      <c r="E49" s="220">
        <v>5534</v>
      </c>
      <c r="F49" s="562" t="s">
        <v>435</v>
      </c>
      <c r="G49" s="612" t="s">
        <v>3052</v>
      </c>
      <c r="H49" s="613"/>
    </row>
    <row r="50" spans="1:8" ht="26.25" customHeight="1" x14ac:dyDescent="0.2">
      <c r="A50" s="244" t="s">
        <v>3139</v>
      </c>
      <c r="B50" s="245" t="s">
        <v>3266</v>
      </c>
      <c r="C50" s="246" t="s">
        <v>4411</v>
      </c>
      <c r="D50" s="245" t="s">
        <v>3267</v>
      </c>
      <c r="E50" s="220">
        <v>5555</v>
      </c>
      <c r="F50" s="562" t="s">
        <v>435</v>
      </c>
      <c r="G50" s="612" t="s">
        <v>3268</v>
      </c>
      <c r="H50" s="613"/>
    </row>
    <row r="51" spans="1:8" s="558" customFormat="1" ht="26.25" customHeight="1" x14ac:dyDescent="0.2">
      <c r="A51" s="244" t="s">
        <v>7676</v>
      </c>
      <c r="B51" s="562" t="s">
        <v>462</v>
      </c>
      <c r="C51" s="568" t="s">
        <v>7677</v>
      </c>
      <c r="D51" s="562" t="s">
        <v>7678</v>
      </c>
      <c r="E51" s="220">
        <v>5536</v>
      </c>
      <c r="F51" s="562" t="s">
        <v>207</v>
      </c>
      <c r="G51" s="781"/>
      <c r="H51" s="721"/>
    </row>
    <row r="52" spans="1:8" x14ac:dyDescent="0.2">
      <c r="A52" s="244" t="s">
        <v>2391</v>
      </c>
      <c r="B52" s="245" t="s">
        <v>1283</v>
      </c>
      <c r="C52" s="246" t="s">
        <v>196</v>
      </c>
      <c r="D52" s="245" t="s">
        <v>1284</v>
      </c>
      <c r="E52" s="220">
        <v>5605</v>
      </c>
      <c r="F52" s="562" t="s">
        <v>435</v>
      </c>
      <c r="G52" s="612" t="s">
        <v>1285</v>
      </c>
      <c r="H52" s="613"/>
    </row>
    <row r="53" spans="1:8" ht="25.5" customHeight="1" x14ac:dyDescent="0.2">
      <c r="A53" s="244" t="s">
        <v>2392</v>
      </c>
      <c r="B53" s="245" t="s">
        <v>1286</v>
      </c>
      <c r="C53" s="246" t="s">
        <v>197</v>
      </c>
      <c r="D53" s="245" t="s">
        <v>1287</v>
      </c>
      <c r="E53" s="220">
        <v>5606</v>
      </c>
      <c r="F53" s="562" t="s">
        <v>435</v>
      </c>
      <c r="G53" s="612" t="s">
        <v>1922</v>
      </c>
      <c r="H53" s="613"/>
    </row>
    <row r="54" spans="1:8" x14ac:dyDescent="0.2">
      <c r="A54" s="244" t="s">
        <v>2393</v>
      </c>
      <c r="B54" s="245" t="s">
        <v>1925</v>
      </c>
      <c r="C54" s="246" t="s">
        <v>198</v>
      </c>
      <c r="D54" s="245" t="s">
        <v>1923</v>
      </c>
      <c r="E54" s="220">
        <v>5594</v>
      </c>
      <c r="F54" s="562" t="s">
        <v>435</v>
      </c>
      <c r="G54" s="612" t="s">
        <v>1924</v>
      </c>
      <c r="H54" s="613"/>
    </row>
    <row r="55" spans="1:8" ht="64.5" customHeight="1" x14ac:dyDescent="0.2">
      <c r="A55" s="244" t="s">
        <v>2394</v>
      </c>
      <c r="B55" s="245" t="s">
        <v>1926</v>
      </c>
      <c r="C55" s="246" t="s">
        <v>199</v>
      </c>
      <c r="D55" s="245" t="s">
        <v>1927</v>
      </c>
      <c r="E55" s="220">
        <v>5558</v>
      </c>
      <c r="F55" s="245" t="s">
        <v>2929</v>
      </c>
      <c r="G55" s="685" t="s">
        <v>7673</v>
      </c>
      <c r="H55" s="613"/>
    </row>
    <row r="56" spans="1:8" s="558" customFormat="1" x14ac:dyDescent="0.2">
      <c r="A56" s="494" t="s">
        <v>7668</v>
      </c>
      <c r="B56" s="559" t="s">
        <v>7669</v>
      </c>
      <c r="C56" s="448" t="s">
        <v>7670</v>
      </c>
      <c r="D56" s="559" t="s">
        <v>7671</v>
      </c>
      <c r="E56" s="449">
        <v>5534</v>
      </c>
      <c r="F56" s="559" t="s">
        <v>435</v>
      </c>
      <c r="G56" s="686" t="s">
        <v>7672</v>
      </c>
      <c r="H56" s="687"/>
    </row>
    <row r="57" spans="1:8" ht="26.25" customHeight="1" x14ac:dyDescent="0.2">
      <c r="A57" s="244" t="s">
        <v>1810</v>
      </c>
      <c r="B57" s="245" t="s">
        <v>1928</v>
      </c>
      <c r="C57" s="246" t="s">
        <v>200</v>
      </c>
      <c r="D57" s="245" t="s">
        <v>1929</v>
      </c>
      <c r="E57" s="220">
        <v>5557</v>
      </c>
      <c r="F57" s="245" t="s">
        <v>207</v>
      </c>
      <c r="G57" s="612" t="s">
        <v>1930</v>
      </c>
      <c r="H57" s="613"/>
    </row>
    <row r="58" spans="1:8" ht="27.75" customHeight="1" x14ac:dyDescent="0.2">
      <c r="A58" s="244" t="s">
        <v>1811</v>
      </c>
      <c r="B58" s="245" t="s">
        <v>2720</v>
      </c>
      <c r="C58" s="246" t="s">
        <v>201</v>
      </c>
      <c r="D58" s="245" t="s">
        <v>2721</v>
      </c>
      <c r="E58" s="220">
        <v>5519</v>
      </c>
      <c r="F58" s="245" t="s">
        <v>1595</v>
      </c>
      <c r="G58" s="612" t="s">
        <v>2263</v>
      </c>
      <c r="H58" s="613"/>
    </row>
    <row r="59" spans="1:8" ht="25.5" customHeight="1" x14ac:dyDescent="0.2">
      <c r="A59" s="244" t="s">
        <v>1815</v>
      </c>
      <c r="B59" s="245" t="s">
        <v>1957</v>
      </c>
      <c r="C59" s="246" t="s">
        <v>202</v>
      </c>
      <c r="D59" s="245" t="s">
        <v>5479</v>
      </c>
      <c r="E59" s="245"/>
      <c r="F59" s="245"/>
      <c r="G59" s="612" t="s">
        <v>5478</v>
      </c>
      <c r="H59" s="613"/>
    </row>
    <row r="60" spans="1:8" ht="27" customHeight="1" thickBot="1" x14ac:dyDescent="0.25">
      <c r="A60" s="248" t="s">
        <v>5617</v>
      </c>
      <c r="B60" s="327" t="s">
        <v>1956</v>
      </c>
      <c r="C60" s="331" t="s">
        <v>203</v>
      </c>
      <c r="D60" s="327" t="s">
        <v>264</v>
      </c>
      <c r="E60" s="274"/>
      <c r="F60" s="274"/>
      <c r="G60" s="658" t="s">
        <v>5477</v>
      </c>
      <c r="H60" s="659"/>
    </row>
  </sheetData>
  <mergeCells count="57">
    <mergeCell ref="D33:F33"/>
    <mergeCell ref="B28:H28"/>
    <mergeCell ref="B29:H29"/>
    <mergeCell ref="A28:A29"/>
    <mergeCell ref="A1:B1"/>
    <mergeCell ref="C1:H1"/>
    <mergeCell ref="C2:H2"/>
    <mergeCell ref="A16:H16"/>
    <mergeCell ref="A3:B3"/>
    <mergeCell ref="A2:B2"/>
    <mergeCell ref="G11:H12"/>
    <mergeCell ref="G4:H5"/>
    <mergeCell ref="B14:E14"/>
    <mergeCell ref="D8:E8"/>
    <mergeCell ref="A19:H19"/>
    <mergeCell ref="G32:H32"/>
    <mergeCell ref="G33:H33"/>
    <mergeCell ref="A17:B17"/>
    <mergeCell ref="C17:D17"/>
    <mergeCell ref="E17:F17"/>
    <mergeCell ref="A18:B18"/>
    <mergeCell ref="C18:D18"/>
    <mergeCell ref="E18:F18"/>
    <mergeCell ref="A32:B32"/>
    <mergeCell ref="B30:H30"/>
    <mergeCell ref="B23:C23"/>
    <mergeCell ref="E23:H23"/>
    <mergeCell ref="B26:H26"/>
    <mergeCell ref="A33:B33"/>
    <mergeCell ref="D32:F32"/>
    <mergeCell ref="G34:H34"/>
    <mergeCell ref="G35:H35"/>
    <mergeCell ref="G37:H37"/>
    <mergeCell ref="G38:H38"/>
    <mergeCell ref="G36:H36"/>
    <mergeCell ref="G39:H39"/>
    <mergeCell ref="G40:H40"/>
    <mergeCell ref="G41:H41"/>
    <mergeCell ref="G42:H42"/>
    <mergeCell ref="G54:H54"/>
    <mergeCell ref="G44:H44"/>
    <mergeCell ref="G45:H45"/>
    <mergeCell ref="G46:H46"/>
    <mergeCell ref="G48:H48"/>
    <mergeCell ref="G47:H47"/>
    <mergeCell ref="G49:H49"/>
    <mergeCell ref="G50:H50"/>
    <mergeCell ref="G52:H52"/>
    <mergeCell ref="G53:H53"/>
    <mergeCell ref="G43:H43"/>
    <mergeCell ref="G51:H51"/>
    <mergeCell ref="G60:H60"/>
    <mergeCell ref="G55:H55"/>
    <mergeCell ref="G57:H57"/>
    <mergeCell ref="G58:H58"/>
    <mergeCell ref="G59:H59"/>
    <mergeCell ref="G56:H56"/>
  </mergeCells>
  <phoneticPr fontId="0" type="noConversion"/>
  <hyperlinks>
    <hyperlink ref="D8" location="MarcyGBD!A1" display="MarcyGulch BigDry Trail" xr:uid="{00000000-0004-0000-2000-000000000000}"/>
    <hyperlink ref="D4" location="HighlineCentral!A1" display="Highline Canal Central" xr:uid="{00000000-0004-0000-2000-000001000000}"/>
    <hyperlink ref="A2:B2" location="Overview!A1" tooltip="Go To Trail Network Overview sheet" display="Trail Network Overview" xr:uid="{00000000-0004-0000-2000-000002000000}"/>
    <hyperlink ref="D9" location="MineralAve!A1" display="Mineral Ave Trail" xr:uid="{00000000-0004-0000-2000-000003000000}"/>
    <hyperlink ref="D5" location="BigDryMid!A1" display="Big Dry Cr Mid Trail" xr:uid="{00000000-0004-0000-2000-000004000000}"/>
    <hyperlink ref="D7" location="LeeDadGulch!A1" display="Lee Dad GulchTrail" xr:uid="{00000000-0004-0000-2000-000005000000}"/>
    <hyperlink ref="D6" location="'C470'!A1" display="C470 Trail" xr:uid="{00000000-0004-0000-2000-000006000000}"/>
    <hyperlink ref="D11" location="WatertonCnyn!A1" display="Waterton Canyon Trail" xr:uid="{00000000-0004-0000-2000-000007000000}"/>
    <hyperlink ref="B14:E14" r:id="rId1" display="High Line Open Space Trail" xr:uid="{00000000-0004-0000-2000-000008000000}"/>
    <hyperlink ref="D10" location="PlatteSouth!A1" display="Platte South" xr:uid="{00000000-0004-0000-2000-000009000000}"/>
  </hyperlinks>
  <pageMargins left="1" right="0.75" top="0.75" bottom="0.75" header="0.5" footer="0.5"/>
  <pageSetup scale="72"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9865" divId="DR_South_19865" sourceType="sheet" destinationFile="C:\GPS\Bicycle\CO_DS\CO_DS_HCW.htm" title="GeoBiking CO_DS HCW Trail Description"/>
  </webPublishItem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5">
    <pageSetUpPr fitToPage="1"/>
  </sheetPr>
  <dimension ref="A1:H41"/>
  <sheetViews>
    <sheetView zoomScaleNormal="100" workbookViewId="0">
      <selection activeCell="H19" sqref="H19"/>
    </sheetView>
  </sheetViews>
  <sheetFormatPr defaultRowHeight="12.75" x14ac:dyDescent="0.2"/>
  <cols>
    <col min="1" max="1" width="10.5703125" bestFit="1" customWidth="1"/>
    <col min="2" max="2" width="9.140625" bestFit="1" customWidth="1"/>
    <col min="3" max="3" width="12.28515625" bestFit="1" customWidth="1"/>
    <col min="4" max="4" width="19.42578125" bestFit="1" customWidth="1"/>
    <col min="5" max="5" width="14" bestFit="1" customWidth="1"/>
    <col min="6" max="6" width="15.28515625" bestFit="1" customWidth="1"/>
    <col min="7" max="7" width="8.140625" bestFit="1" customWidth="1"/>
    <col min="8" max="8" width="31.85546875" customWidth="1"/>
  </cols>
  <sheetData>
    <row r="1" spans="1:8" ht="24" customHeight="1" x14ac:dyDescent="0.2">
      <c r="A1" s="588" t="s">
        <v>2887</v>
      </c>
      <c r="B1" s="589"/>
      <c r="C1" s="592" t="s">
        <v>5566</v>
      </c>
      <c r="D1" s="591"/>
      <c r="E1" s="591"/>
      <c r="F1" s="591"/>
      <c r="G1" s="591"/>
      <c r="H1" s="591"/>
    </row>
    <row r="2" spans="1:8" ht="18.75" customHeight="1" x14ac:dyDescent="0.2">
      <c r="A2" s="597" t="s">
        <v>265</v>
      </c>
      <c r="B2" s="597"/>
      <c r="C2" s="648" t="s">
        <v>4012</v>
      </c>
      <c r="D2" s="649"/>
      <c r="E2" s="649"/>
      <c r="F2" s="649"/>
      <c r="G2" s="649"/>
      <c r="H2" s="649"/>
    </row>
    <row r="3" spans="1:8" x14ac:dyDescent="0.2">
      <c r="A3" s="597"/>
      <c r="B3" s="597"/>
      <c r="C3" s="19"/>
      <c r="E3" s="26"/>
      <c r="F3" s="26"/>
      <c r="G3" s="26"/>
      <c r="H3" s="26"/>
    </row>
    <row r="4" spans="1:8" ht="12.75" customHeight="1" x14ac:dyDescent="0.2">
      <c r="A4" s="80" t="s">
        <v>3258</v>
      </c>
      <c r="B4" s="53" t="s">
        <v>714</v>
      </c>
      <c r="C4" s="29" t="s">
        <v>5374</v>
      </c>
      <c r="D4" s="7" t="s">
        <v>1823</v>
      </c>
      <c r="E4" s="26"/>
      <c r="F4" s="29" t="s">
        <v>2789</v>
      </c>
      <c r="G4" s="598" t="s">
        <v>711</v>
      </c>
      <c r="H4" s="598"/>
    </row>
    <row r="5" spans="1:8" ht="12.75" customHeight="1" x14ac:dyDescent="0.2">
      <c r="A5" s="66"/>
      <c r="B5" s="53"/>
      <c r="C5" s="29"/>
      <c r="D5" s="7" t="s">
        <v>1160</v>
      </c>
      <c r="E5" s="26"/>
      <c r="F5" s="34"/>
      <c r="G5" s="598"/>
      <c r="H5" s="598"/>
    </row>
    <row r="6" spans="1:8" x14ac:dyDescent="0.2">
      <c r="A6" s="65" t="s">
        <v>865</v>
      </c>
      <c r="B6" s="53">
        <f>COUNT(E27:E41)</f>
        <v>15</v>
      </c>
      <c r="C6" s="75"/>
      <c r="D6" s="2" t="s">
        <v>1883</v>
      </c>
      <c r="E6" s="94"/>
      <c r="F6" s="142"/>
      <c r="G6" s="655" t="s">
        <v>6362</v>
      </c>
      <c r="H6" s="593"/>
    </row>
    <row r="7" spans="1:8" x14ac:dyDescent="0.2">
      <c r="A7" s="65"/>
      <c r="B7" s="53"/>
      <c r="C7" s="75"/>
      <c r="D7" s="2" t="s">
        <v>712</v>
      </c>
      <c r="E7" s="94"/>
      <c r="F7" s="142"/>
      <c r="G7" s="655"/>
      <c r="H7" s="593"/>
    </row>
    <row r="8" spans="1:8" x14ac:dyDescent="0.2">
      <c r="A8" s="64"/>
      <c r="B8" s="3"/>
      <c r="C8" s="75"/>
      <c r="D8" s="2" t="s">
        <v>6363</v>
      </c>
      <c r="E8" s="80" t="s">
        <v>3939</v>
      </c>
      <c r="F8" s="104" t="s">
        <v>2099</v>
      </c>
      <c r="G8" s="593"/>
      <c r="H8" s="593"/>
    </row>
    <row r="9" spans="1:8" x14ac:dyDescent="0.2">
      <c r="A9" s="64"/>
      <c r="B9" s="3"/>
      <c r="C9" s="75"/>
      <c r="D9" s="2" t="s">
        <v>713</v>
      </c>
      <c r="E9" s="135">
        <v>39872</v>
      </c>
      <c r="F9" s="130">
        <v>41797</v>
      </c>
      <c r="G9" s="593"/>
      <c r="H9" s="593"/>
    </row>
    <row r="10" spans="1:8" ht="13.5" thickBot="1" x14ac:dyDescent="0.25">
      <c r="A10" s="64"/>
      <c r="B10" s="3"/>
      <c r="C10" s="10"/>
      <c r="E10" s="135"/>
      <c r="F10" s="130"/>
      <c r="G10" s="593"/>
      <c r="H10" s="593"/>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13</v>
      </c>
      <c r="D13" s="669"/>
      <c r="E13" s="602">
        <v>12.3</v>
      </c>
      <c r="F13" s="602"/>
      <c r="G13" s="7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5655</v>
      </c>
      <c r="B16" s="23">
        <f>E41</f>
        <v>5578</v>
      </c>
      <c r="C16" s="24">
        <v>5465</v>
      </c>
      <c r="D16" s="24">
        <v>5715</v>
      </c>
      <c r="E16" s="24">
        <f>B16 - A16</f>
        <v>-77</v>
      </c>
      <c r="F16" s="24">
        <v>897</v>
      </c>
      <c r="G16" s="24"/>
      <c r="H16" s="101">
        <v>2</v>
      </c>
    </row>
    <row r="17" spans="1:8" s="8" customFormat="1" x14ac:dyDescent="0.2">
      <c r="A17" s="20"/>
      <c r="B17" s="20"/>
      <c r="C17" s="17"/>
      <c r="D17" s="18"/>
      <c r="E17" s="18"/>
      <c r="F17" s="18"/>
      <c r="G17" s="18"/>
      <c r="H17" s="18"/>
    </row>
    <row r="18" spans="1:8" s="8" customFormat="1" ht="12.75" customHeight="1" x14ac:dyDescent="0.2">
      <c r="A18" s="40" t="s">
        <v>4739</v>
      </c>
      <c r="B18" s="580" t="s">
        <v>1463</v>
      </c>
      <c r="C18" s="580"/>
      <c r="D18" s="84" t="s">
        <v>4740</v>
      </c>
      <c r="E18" s="582" t="s">
        <v>6754</v>
      </c>
      <c r="F18" s="582"/>
      <c r="G18" s="582"/>
      <c r="H18" s="582"/>
    </row>
    <row r="19" spans="1:8" s="8" customFormat="1" x14ac:dyDescent="0.2">
      <c r="A19" s="20"/>
      <c r="B19" s="20"/>
      <c r="C19" s="17"/>
      <c r="D19" s="180" t="s">
        <v>4500</v>
      </c>
      <c r="E19" s="580" t="s">
        <v>2557</v>
      </c>
      <c r="F19" s="580"/>
      <c r="G19" s="180" t="s">
        <v>5889</v>
      </c>
      <c r="H19" s="179">
        <v>123</v>
      </c>
    </row>
    <row r="20" spans="1:8" s="8" customFormat="1" ht="12.75" customHeight="1" x14ac:dyDescent="0.2">
      <c r="A20" s="40" t="s">
        <v>4738</v>
      </c>
      <c r="B20" s="579" t="s">
        <v>3340</v>
      </c>
      <c r="C20" s="579"/>
      <c r="D20" s="579"/>
      <c r="E20" s="579"/>
      <c r="F20" s="579"/>
      <c r="G20" s="579"/>
      <c r="H20" s="579"/>
    </row>
    <row r="21" spans="1:8" s="8" customFormat="1" x14ac:dyDescent="0.2">
      <c r="A21" s="20"/>
      <c r="B21" s="20"/>
      <c r="C21" s="17"/>
      <c r="D21" s="18"/>
      <c r="E21" s="18"/>
      <c r="F21" s="18"/>
      <c r="G21" s="18"/>
      <c r="H21" s="18"/>
    </row>
    <row r="22" spans="1:8" s="8" customFormat="1" ht="12.75" customHeight="1" x14ac:dyDescent="0.2">
      <c r="A22" s="40" t="s">
        <v>4544</v>
      </c>
      <c r="B22" s="711" t="s">
        <v>2228</v>
      </c>
      <c r="C22" s="711"/>
      <c r="D22" s="711"/>
      <c r="E22" s="711"/>
      <c r="F22" s="711"/>
      <c r="G22" s="711"/>
      <c r="H22" s="711"/>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25.5" customHeight="1" thickBot="1" x14ac:dyDescent="0.25">
      <c r="A25" s="640" t="s">
        <v>3129</v>
      </c>
      <c r="B25" s="640"/>
      <c r="C25" s="92" t="s">
        <v>3128</v>
      </c>
      <c r="D25" s="578" t="s">
        <v>2227</v>
      </c>
      <c r="E25" s="598"/>
      <c r="F25" s="598"/>
      <c r="G25" s="636" t="s">
        <v>6361</v>
      </c>
      <c r="H25" s="636"/>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715</v>
      </c>
      <c r="B27" s="242" t="s">
        <v>4450</v>
      </c>
      <c r="C27" s="242" t="s">
        <v>2888</v>
      </c>
      <c r="D27" s="242" t="s">
        <v>1882</v>
      </c>
      <c r="E27" s="243">
        <v>5655</v>
      </c>
      <c r="F27" s="241" t="s">
        <v>2343</v>
      </c>
      <c r="G27" s="603" t="s">
        <v>2889</v>
      </c>
      <c r="H27" s="604"/>
    </row>
    <row r="28" spans="1:8" ht="25.5" customHeight="1" x14ac:dyDescent="0.2">
      <c r="A28" s="244" t="s">
        <v>2893</v>
      </c>
      <c r="B28" s="245" t="s">
        <v>2890</v>
      </c>
      <c r="C28" s="246" t="s">
        <v>2891</v>
      </c>
      <c r="D28" s="245" t="s">
        <v>2892</v>
      </c>
      <c r="E28" s="220">
        <v>5702</v>
      </c>
      <c r="F28" s="245" t="s">
        <v>2918</v>
      </c>
      <c r="G28" s="612" t="s">
        <v>2894</v>
      </c>
      <c r="H28" s="613"/>
    </row>
    <row r="29" spans="1:8" x14ac:dyDescent="0.2">
      <c r="A29" s="313" t="s">
        <v>2895</v>
      </c>
      <c r="B29" s="246" t="s">
        <v>2896</v>
      </c>
      <c r="C29" s="246" t="s">
        <v>2897</v>
      </c>
      <c r="D29" s="245" t="s">
        <v>2898</v>
      </c>
      <c r="E29" s="220">
        <v>5665</v>
      </c>
      <c r="F29" s="245" t="s">
        <v>2899</v>
      </c>
      <c r="G29" s="612" t="s">
        <v>2900</v>
      </c>
      <c r="H29" s="613"/>
    </row>
    <row r="30" spans="1:8" x14ac:dyDescent="0.2">
      <c r="A30" s="313" t="s">
        <v>2901</v>
      </c>
      <c r="B30" s="246" t="s">
        <v>177</v>
      </c>
      <c r="C30" s="246" t="s">
        <v>2902</v>
      </c>
      <c r="D30" s="246" t="s">
        <v>2903</v>
      </c>
      <c r="E30" s="220">
        <v>5616</v>
      </c>
      <c r="F30" s="245" t="s">
        <v>2343</v>
      </c>
      <c r="G30" s="612" t="s">
        <v>2908</v>
      </c>
      <c r="H30" s="613"/>
    </row>
    <row r="31" spans="1:8" x14ac:dyDescent="0.2">
      <c r="A31" s="244" t="s">
        <v>2904</v>
      </c>
      <c r="B31" s="245" t="s">
        <v>2906</v>
      </c>
      <c r="C31" s="246" t="s">
        <v>2907</v>
      </c>
      <c r="D31" s="245" t="s">
        <v>2905</v>
      </c>
      <c r="E31" s="220">
        <v>5655</v>
      </c>
      <c r="F31" s="245" t="s">
        <v>2343</v>
      </c>
      <c r="G31" s="612" t="s">
        <v>2909</v>
      </c>
      <c r="H31" s="613"/>
    </row>
    <row r="32" spans="1:8" ht="26.25" customHeight="1" x14ac:dyDescent="0.2">
      <c r="A32" s="313" t="s">
        <v>2912</v>
      </c>
      <c r="B32" s="246" t="s">
        <v>2910</v>
      </c>
      <c r="C32" s="246" t="s">
        <v>2911</v>
      </c>
      <c r="D32" s="245" t="s">
        <v>2913</v>
      </c>
      <c r="E32" s="220">
        <v>5649</v>
      </c>
      <c r="F32" s="245" t="s">
        <v>2918</v>
      </c>
      <c r="G32" s="612" t="s">
        <v>2539</v>
      </c>
      <c r="H32" s="613"/>
    </row>
    <row r="33" spans="1:8" x14ac:dyDescent="0.2">
      <c r="A33" s="244" t="s">
        <v>2914</v>
      </c>
      <c r="B33" s="245" t="s">
        <v>2915</v>
      </c>
      <c r="C33" s="246" t="s">
        <v>709</v>
      </c>
      <c r="D33" s="245" t="s">
        <v>5949</v>
      </c>
      <c r="E33" s="220">
        <v>5549</v>
      </c>
      <c r="F33" s="245" t="s">
        <v>1596</v>
      </c>
      <c r="G33" s="612" t="s">
        <v>5950</v>
      </c>
      <c r="H33" s="613"/>
    </row>
    <row r="34" spans="1:8" ht="14.25" customHeight="1" x14ac:dyDescent="0.2">
      <c r="A34" s="313" t="s">
        <v>5951</v>
      </c>
      <c r="B34" s="246" t="s">
        <v>5952</v>
      </c>
      <c r="C34" s="246" t="s">
        <v>5953</v>
      </c>
      <c r="D34" s="246" t="s">
        <v>5954</v>
      </c>
      <c r="E34" s="220">
        <v>5465</v>
      </c>
      <c r="F34" s="245" t="s">
        <v>2343</v>
      </c>
      <c r="G34" s="612" t="s">
        <v>5955</v>
      </c>
      <c r="H34" s="613"/>
    </row>
    <row r="35" spans="1:8" x14ac:dyDescent="0.2">
      <c r="A35" s="313" t="s">
        <v>5957</v>
      </c>
      <c r="B35" s="246" t="s">
        <v>5959</v>
      </c>
      <c r="C35" s="246" t="s">
        <v>5960</v>
      </c>
      <c r="D35" s="246" t="s">
        <v>5958</v>
      </c>
      <c r="E35" s="220">
        <v>5467</v>
      </c>
      <c r="F35" s="245" t="s">
        <v>2343</v>
      </c>
      <c r="G35" s="612" t="s">
        <v>5956</v>
      </c>
      <c r="H35" s="613"/>
    </row>
    <row r="36" spans="1:8" ht="25.5" customHeight="1" x14ac:dyDescent="0.2">
      <c r="A36" s="313" t="s">
        <v>5961</v>
      </c>
      <c r="B36" s="246" t="s">
        <v>716</v>
      </c>
      <c r="C36" s="246" t="s">
        <v>717</v>
      </c>
      <c r="D36" s="246" t="s">
        <v>4990</v>
      </c>
      <c r="E36" s="220">
        <v>5667</v>
      </c>
      <c r="F36" s="245" t="s">
        <v>2343</v>
      </c>
      <c r="G36" s="612" t="s">
        <v>5962</v>
      </c>
      <c r="H36" s="613"/>
    </row>
    <row r="37" spans="1:8" x14ac:dyDescent="0.2">
      <c r="A37" s="313" t="s">
        <v>5963</v>
      </c>
      <c r="B37" s="246" t="s">
        <v>5964</v>
      </c>
      <c r="C37" s="246" t="s">
        <v>5965</v>
      </c>
      <c r="D37" s="246" t="s">
        <v>5966</v>
      </c>
      <c r="E37" s="220">
        <v>5641</v>
      </c>
      <c r="F37" s="245" t="s">
        <v>2343</v>
      </c>
      <c r="G37" s="612" t="s">
        <v>5967</v>
      </c>
      <c r="H37" s="613"/>
    </row>
    <row r="38" spans="1:8" x14ac:dyDescent="0.2">
      <c r="A38" s="244" t="s">
        <v>5968</v>
      </c>
      <c r="B38" s="246" t="s">
        <v>1889</v>
      </c>
      <c r="C38" s="246" t="s">
        <v>5969</v>
      </c>
      <c r="D38" s="246" t="s">
        <v>5970</v>
      </c>
      <c r="E38" s="220">
        <v>5618</v>
      </c>
      <c r="F38" s="245" t="s">
        <v>2343</v>
      </c>
      <c r="G38" s="612" t="s">
        <v>5971</v>
      </c>
      <c r="H38" s="613"/>
    </row>
    <row r="39" spans="1:8" x14ac:dyDescent="0.2">
      <c r="A39" s="313" t="s">
        <v>5972</v>
      </c>
      <c r="B39" s="246" t="s">
        <v>5973</v>
      </c>
      <c r="C39" s="246" t="s">
        <v>5974</v>
      </c>
      <c r="D39" s="246" t="s">
        <v>5975</v>
      </c>
      <c r="E39" s="220">
        <v>5580</v>
      </c>
      <c r="F39" s="245" t="s">
        <v>1596</v>
      </c>
      <c r="G39" s="612" t="s">
        <v>5976</v>
      </c>
      <c r="H39" s="613"/>
    </row>
    <row r="40" spans="1:8" x14ac:dyDescent="0.2">
      <c r="A40" s="394" t="s">
        <v>5977</v>
      </c>
      <c r="B40" s="396" t="s">
        <v>5978</v>
      </c>
      <c r="C40" s="396" t="s">
        <v>5965</v>
      </c>
      <c r="D40" s="396" t="s">
        <v>5979</v>
      </c>
      <c r="E40" s="395">
        <v>5599</v>
      </c>
      <c r="F40" s="397" t="s">
        <v>1593</v>
      </c>
      <c r="G40" s="720" t="s">
        <v>710</v>
      </c>
      <c r="H40" s="721"/>
    </row>
    <row r="41" spans="1:8" ht="13.5" thickBot="1" x14ac:dyDescent="0.25">
      <c r="A41" s="318" t="s">
        <v>6356</v>
      </c>
      <c r="B41" s="390" t="s">
        <v>6357</v>
      </c>
      <c r="C41" s="390" t="s">
        <v>6358</v>
      </c>
      <c r="D41" s="390" t="s">
        <v>6359</v>
      </c>
      <c r="E41" s="251">
        <v>5578</v>
      </c>
      <c r="F41" s="398" t="s">
        <v>2343</v>
      </c>
      <c r="G41" s="716" t="s">
        <v>6360</v>
      </c>
      <c r="H41" s="611"/>
    </row>
  </sheetData>
  <mergeCells count="42">
    <mergeCell ref="G41:H41"/>
    <mergeCell ref="G36:H36"/>
    <mergeCell ref="G37:H37"/>
    <mergeCell ref="G38:H38"/>
    <mergeCell ref="G39:H39"/>
    <mergeCell ref="G32:H32"/>
    <mergeCell ref="G33:H33"/>
    <mergeCell ref="G34:H34"/>
    <mergeCell ref="G35:H35"/>
    <mergeCell ref="G40:H40"/>
    <mergeCell ref="G28:H28"/>
    <mergeCell ref="G29:H29"/>
    <mergeCell ref="G30:H30"/>
    <mergeCell ref="G31:H31"/>
    <mergeCell ref="G24:H24"/>
    <mergeCell ref="G25:H25"/>
    <mergeCell ref="G26:H26"/>
    <mergeCell ref="G27:H27"/>
    <mergeCell ref="A1:B1"/>
    <mergeCell ref="C1:H1"/>
    <mergeCell ref="C2:H2"/>
    <mergeCell ref="A11:H11"/>
    <mergeCell ref="A3:B3"/>
    <mergeCell ref="A2:B2"/>
    <mergeCell ref="G6:H10"/>
    <mergeCell ref="G4:H5"/>
    <mergeCell ref="A14:H14"/>
    <mergeCell ref="A12:B12"/>
    <mergeCell ref="C12:D12"/>
    <mergeCell ref="E12:F12"/>
    <mergeCell ref="A13:B13"/>
    <mergeCell ref="C13:D13"/>
    <mergeCell ref="E13:F13"/>
    <mergeCell ref="A24:B24"/>
    <mergeCell ref="A25:B25"/>
    <mergeCell ref="D24:F24"/>
    <mergeCell ref="D25:F25"/>
    <mergeCell ref="B18:C18"/>
    <mergeCell ref="E18:H18"/>
    <mergeCell ref="B22:H22"/>
    <mergeCell ref="B20:H20"/>
    <mergeCell ref="E19:F19"/>
  </mergeCells>
  <phoneticPr fontId="0" type="noConversion"/>
  <hyperlinks>
    <hyperlink ref="D4" location="AlamedaPkwy!A1" display="Alameda Pkwy Trail" xr:uid="{00000000-0004-0000-2100-000000000000}"/>
    <hyperlink ref="A2:B2" location="Overview!A1" tooltip="Go to Trail Network Overview sheet" display="Trail Network Overview" xr:uid="{00000000-0004-0000-2100-000001000000}"/>
    <hyperlink ref="D5" location="BearCr!A1" display="Bear Cr Trail" xr:uid="{00000000-0004-0000-2100-000002000000}"/>
    <hyperlink ref="D6" location="'C470'!A1" display="C470 Trail" xr:uid="{00000000-0004-0000-2100-000003000000}"/>
    <hyperlink ref="D8" location="GoldLine!A1" display="The Gold Line" xr:uid="{00000000-0004-0000-2100-000004000000}"/>
    <hyperlink ref="D9" location="WeirSanderson!A1" display="Weir Sanderson Gulch" xr:uid="{00000000-0004-0000-2100-000005000000}"/>
    <hyperlink ref="D7" location="DutchLilly!A1" display="Dutch Lilly Gulch" xr:uid="{00000000-0004-0000-2100-000006000000}"/>
  </hyperlinks>
  <pageMargins left="1" right="0.75" top="0.75" bottom="1"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908" divId="DR_South_15908" sourceType="sheet" destinationFile="C:\GPS\Bicycle\CO_DS\CO_DS_KPY.htm" title="Geobiking CO_DS KPY Trail Description"/>
  </webPublishItem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44"/>
  <sheetViews>
    <sheetView topLeftCell="A4" zoomScaleNormal="100" workbookViewId="0">
      <selection activeCell="H18" sqref="H18"/>
    </sheetView>
  </sheetViews>
  <sheetFormatPr defaultRowHeight="12.75" x14ac:dyDescent="0.2"/>
  <cols>
    <col min="1" max="1" width="11" customWidth="1"/>
    <col min="2" max="2" width="9.140625" bestFit="1" customWidth="1"/>
    <col min="3" max="3" width="12.140625" bestFit="1" customWidth="1"/>
    <col min="4" max="4" width="19.42578125" customWidth="1"/>
    <col min="5" max="5" width="10.140625" bestFit="1" customWidth="1"/>
    <col min="6" max="6" width="14.7109375" bestFit="1" customWidth="1"/>
    <col min="7" max="7" width="8.140625" bestFit="1" customWidth="1"/>
    <col min="8" max="8" width="37.5703125" customWidth="1"/>
  </cols>
  <sheetData>
    <row r="1" spans="1:8" ht="21.75" customHeight="1" x14ac:dyDescent="0.2">
      <c r="A1" s="588" t="s">
        <v>6779</v>
      </c>
      <c r="B1" s="589"/>
      <c r="C1" s="590" t="s">
        <v>6780</v>
      </c>
      <c r="D1" s="591"/>
      <c r="E1" s="591"/>
      <c r="F1" s="591"/>
      <c r="G1" s="591"/>
      <c r="H1" s="591"/>
    </row>
    <row r="2" spans="1:8" ht="17.25" customHeight="1" x14ac:dyDescent="0.2">
      <c r="A2" s="597" t="s">
        <v>265</v>
      </c>
      <c r="B2" s="597"/>
      <c r="C2" s="648"/>
      <c r="D2" s="707"/>
      <c r="E2" s="707"/>
      <c r="F2" s="707"/>
      <c r="G2" s="707"/>
      <c r="H2" s="707"/>
    </row>
    <row r="3" spans="1:8" x14ac:dyDescent="0.2">
      <c r="A3" s="2"/>
      <c r="B3" s="2"/>
      <c r="C3" s="592"/>
      <c r="D3" s="592"/>
      <c r="E3" s="592"/>
      <c r="F3" s="592"/>
      <c r="G3" s="592"/>
      <c r="H3" s="592"/>
    </row>
    <row r="4" spans="1:8" ht="12.75" customHeight="1" x14ac:dyDescent="0.2">
      <c r="A4" s="80" t="s">
        <v>3258</v>
      </c>
      <c r="B4" s="441" t="s">
        <v>6781</v>
      </c>
      <c r="C4" s="29" t="s">
        <v>5374</v>
      </c>
      <c r="D4" s="2"/>
      <c r="E4" s="26"/>
      <c r="F4" s="29" t="s">
        <v>2789</v>
      </c>
      <c r="G4" s="702" t="s">
        <v>6784</v>
      </c>
      <c r="H4" s="598"/>
    </row>
    <row r="5" spans="1:8" x14ac:dyDescent="0.2">
      <c r="C5" s="34"/>
      <c r="D5" s="2"/>
      <c r="E5" s="26"/>
      <c r="F5" s="34"/>
      <c r="G5" s="598"/>
      <c r="H5" s="598"/>
    </row>
    <row r="6" spans="1:8" x14ac:dyDescent="0.2">
      <c r="A6" s="136" t="s">
        <v>865</v>
      </c>
      <c r="B6" s="441">
        <f>COUNT(E26:E44)</f>
        <v>17</v>
      </c>
      <c r="C6" s="34"/>
      <c r="D6" s="2"/>
      <c r="E6" s="26"/>
      <c r="F6" s="34"/>
      <c r="G6" s="706"/>
      <c r="H6" s="706"/>
    </row>
    <row r="7" spans="1:8" x14ac:dyDescent="0.2">
      <c r="C7" s="34"/>
      <c r="D7" s="2"/>
      <c r="E7" s="104" t="s">
        <v>3939</v>
      </c>
      <c r="F7" s="104" t="s">
        <v>2099</v>
      </c>
      <c r="G7" s="593"/>
      <c r="H7" s="593"/>
    </row>
    <row r="8" spans="1:8" x14ac:dyDescent="0.2">
      <c r="A8" s="80" t="s">
        <v>1497</v>
      </c>
      <c r="B8" s="706" t="s">
        <v>6785</v>
      </c>
      <c r="C8" s="706"/>
      <c r="D8" s="706"/>
      <c r="E8" s="134">
        <v>41942</v>
      </c>
      <c r="F8" s="130" t="s">
        <v>6557</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8.6999999999999993</v>
      </c>
      <c r="D12" s="669"/>
      <c r="E12" s="602">
        <v>5.7</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6445</v>
      </c>
      <c r="B15" s="439">
        <f>E44</f>
        <v>7460</v>
      </c>
      <c r="C15" s="24">
        <f>E26</f>
        <v>6445</v>
      </c>
      <c r="D15" s="24">
        <f>E44</f>
        <v>7460</v>
      </c>
      <c r="E15" s="24">
        <f>B15 - A15</f>
        <v>1015</v>
      </c>
      <c r="F15" s="24">
        <v>2182</v>
      </c>
      <c r="G15" s="24"/>
      <c r="H15" s="103">
        <v>8</v>
      </c>
    </row>
    <row r="16" spans="1:8" s="8" customFormat="1" x14ac:dyDescent="0.2">
      <c r="A16" s="20"/>
      <c r="B16" s="20"/>
      <c r="C16" s="17"/>
      <c r="D16" s="18"/>
      <c r="E16" s="18"/>
      <c r="F16" s="18"/>
      <c r="G16" s="18"/>
      <c r="H16" s="18"/>
    </row>
    <row r="17" spans="1:8" s="8" customFormat="1" ht="12.75" customHeight="1" x14ac:dyDescent="0.2">
      <c r="A17" s="40" t="s">
        <v>4739</v>
      </c>
      <c r="B17" s="580" t="s">
        <v>6560</v>
      </c>
      <c r="C17" s="580"/>
      <c r="D17" s="84" t="s">
        <v>4740</v>
      </c>
      <c r="E17" s="582" t="s">
        <v>6864</v>
      </c>
      <c r="F17" s="582"/>
      <c r="G17" s="582"/>
      <c r="H17" s="582"/>
    </row>
    <row r="18" spans="1:8" s="8" customFormat="1" x14ac:dyDescent="0.2">
      <c r="A18" s="20"/>
      <c r="B18" s="580"/>
      <c r="C18" s="580"/>
      <c r="D18" s="180" t="s">
        <v>4500</v>
      </c>
      <c r="E18" s="582" t="s">
        <v>2545</v>
      </c>
      <c r="F18" s="582"/>
      <c r="G18" s="180" t="s">
        <v>5889</v>
      </c>
      <c r="H18" s="468">
        <v>241</v>
      </c>
    </row>
    <row r="19" spans="1:8" s="8" customFormat="1" ht="12.75" customHeight="1" x14ac:dyDescent="0.2">
      <c r="A19" s="40" t="s">
        <v>4738</v>
      </c>
      <c r="B19" s="579" t="s">
        <v>6866</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6865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45" t="s">
        <v>986</v>
      </c>
      <c r="B24" s="745"/>
      <c r="C24" s="442" t="s">
        <v>986</v>
      </c>
      <c r="D24" s="578" t="s">
        <v>6782</v>
      </c>
      <c r="E24" s="598"/>
      <c r="F24" s="598"/>
      <c r="G24" s="636" t="s">
        <v>6783</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6786</v>
      </c>
      <c r="B26" s="415" t="s">
        <v>6787</v>
      </c>
      <c r="C26" s="416" t="s">
        <v>6788</v>
      </c>
      <c r="D26" s="413" t="s">
        <v>6789</v>
      </c>
      <c r="E26" s="306">
        <v>6445</v>
      </c>
      <c r="F26" s="413" t="s">
        <v>2918</v>
      </c>
      <c r="G26" s="715" t="s">
        <v>6790</v>
      </c>
      <c r="H26" s="604"/>
    </row>
    <row r="27" spans="1:8" x14ac:dyDescent="0.2">
      <c r="A27" s="296" t="s">
        <v>6791</v>
      </c>
      <c r="B27" s="414" t="s">
        <v>6792</v>
      </c>
      <c r="C27" s="334" t="s">
        <v>6793</v>
      </c>
      <c r="D27" s="307" t="s">
        <v>6794</v>
      </c>
      <c r="E27" s="298">
        <v>6539</v>
      </c>
      <c r="F27" s="307" t="s">
        <v>2343</v>
      </c>
      <c r="G27" s="718" t="s">
        <v>6794</v>
      </c>
      <c r="H27" s="613"/>
    </row>
    <row r="28" spans="1:8" x14ac:dyDescent="0.2">
      <c r="A28" s="296" t="s">
        <v>6795</v>
      </c>
      <c r="B28" s="414" t="s">
        <v>6796</v>
      </c>
      <c r="C28" s="334" t="s">
        <v>6797</v>
      </c>
      <c r="D28" s="307" t="s">
        <v>6798</v>
      </c>
      <c r="E28" s="298">
        <v>6954</v>
      </c>
      <c r="F28" s="307" t="s">
        <v>2343</v>
      </c>
      <c r="G28" s="718" t="s">
        <v>6799</v>
      </c>
      <c r="H28" s="613"/>
    </row>
    <row r="29" spans="1:8" x14ac:dyDescent="0.2">
      <c r="A29" s="296" t="s">
        <v>6800</v>
      </c>
      <c r="B29" s="307" t="s">
        <v>6801</v>
      </c>
      <c r="C29" s="334" t="s">
        <v>6802</v>
      </c>
      <c r="D29" s="307" t="s">
        <v>3052</v>
      </c>
      <c r="E29" s="298">
        <v>6648</v>
      </c>
      <c r="F29" s="307" t="s">
        <v>435</v>
      </c>
      <c r="G29" s="718" t="s">
        <v>3052</v>
      </c>
      <c r="H29" s="613"/>
    </row>
    <row r="30" spans="1:8" x14ac:dyDescent="0.2">
      <c r="A30" s="296" t="s">
        <v>6803</v>
      </c>
      <c r="B30" s="307" t="s">
        <v>6804</v>
      </c>
      <c r="C30" s="334" t="s">
        <v>6805</v>
      </c>
      <c r="D30" s="307" t="s">
        <v>6806</v>
      </c>
      <c r="E30" s="298">
        <v>6564</v>
      </c>
      <c r="F30" s="307" t="s">
        <v>1446</v>
      </c>
      <c r="G30" s="718" t="s">
        <v>6807</v>
      </c>
      <c r="H30" s="719"/>
    </row>
    <row r="31" spans="1:8" ht="12.75" customHeight="1" x14ac:dyDescent="0.2">
      <c r="A31" s="296" t="s">
        <v>6795</v>
      </c>
      <c r="B31" s="720" t="s">
        <v>3768</v>
      </c>
      <c r="C31" s="819"/>
      <c r="D31" s="819"/>
      <c r="E31" s="819"/>
      <c r="F31" s="820"/>
      <c r="G31" s="718" t="s">
        <v>6808</v>
      </c>
      <c r="H31" s="613"/>
    </row>
    <row r="32" spans="1:8" ht="27" customHeight="1" x14ac:dyDescent="0.2">
      <c r="A32" s="296" t="s">
        <v>6791</v>
      </c>
      <c r="B32" s="720" t="s">
        <v>3768</v>
      </c>
      <c r="C32" s="819"/>
      <c r="D32" s="819"/>
      <c r="E32" s="819"/>
      <c r="F32" s="820"/>
      <c r="G32" s="718" t="s">
        <v>6814</v>
      </c>
      <c r="H32" s="613"/>
    </row>
    <row r="33" spans="1:8" ht="12.75" customHeight="1" x14ac:dyDescent="0.2">
      <c r="A33" s="296" t="s">
        <v>6809</v>
      </c>
      <c r="B33" s="307" t="s">
        <v>6810</v>
      </c>
      <c r="C33" s="334" t="s">
        <v>6811</v>
      </c>
      <c r="D33" s="307" t="s">
        <v>6812</v>
      </c>
      <c r="E33" s="298">
        <v>6559</v>
      </c>
      <c r="F33" s="307" t="s">
        <v>435</v>
      </c>
      <c r="G33" s="718" t="s">
        <v>6813</v>
      </c>
      <c r="H33" s="613"/>
    </row>
    <row r="34" spans="1:8" ht="12.75" customHeight="1" x14ac:dyDescent="0.2">
      <c r="A34" s="296" t="s">
        <v>6815</v>
      </c>
      <c r="B34" s="307" t="s">
        <v>6816</v>
      </c>
      <c r="C34" s="334" t="s">
        <v>6817</v>
      </c>
      <c r="D34" s="307" t="s">
        <v>6818</v>
      </c>
      <c r="E34" s="298">
        <v>6554</v>
      </c>
      <c r="F34" s="307" t="s">
        <v>2929</v>
      </c>
      <c r="G34" s="718" t="s">
        <v>6819</v>
      </c>
      <c r="H34" s="613"/>
    </row>
    <row r="35" spans="1:8" ht="12.75" customHeight="1" x14ac:dyDescent="0.2">
      <c r="A35" s="296" t="s">
        <v>6820</v>
      </c>
      <c r="B35" s="307" t="s">
        <v>6821</v>
      </c>
      <c r="C35" s="334" t="s">
        <v>6822</v>
      </c>
      <c r="D35" s="307" t="s">
        <v>6823</v>
      </c>
      <c r="E35" s="298">
        <v>6558</v>
      </c>
      <c r="F35" s="307" t="s">
        <v>1595</v>
      </c>
      <c r="G35" s="718" t="s">
        <v>6603</v>
      </c>
      <c r="H35" s="613"/>
    </row>
    <row r="36" spans="1:8" ht="12.75" customHeight="1" x14ac:dyDescent="0.2">
      <c r="A36" s="296" t="s">
        <v>6824</v>
      </c>
      <c r="B36" s="307" t="s">
        <v>6825</v>
      </c>
      <c r="C36" s="334" t="s">
        <v>6826</v>
      </c>
      <c r="D36" s="307" t="s">
        <v>6806</v>
      </c>
      <c r="E36" s="298">
        <v>6565</v>
      </c>
      <c r="F36" s="307" t="s">
        <v>1446</v>
      </c>
      <c r="G36" s="718" t="s">
        <v>6832</v>
      </c>
      <c r="H36" s="613"/>
    </row>
    <row r="37" spans="1:8" ht="12.75" customHeight="1" x14ac:dyDescent="0.2">
      <c r="A37" s="296" t="s">
        <v>6827</v>
      </c>
      <c r="B37" s="307" t="s">
        <v>6828</v>
      </c>
      <c r="C37" s="334" t="s">
        <v>6829</v>
      </c>
      <c r="D37" s="307" t="s">
        <v>6830</v>
      </c>
      <c r="E37" s="298">
        <v>6664</v>
      </c>
      <c r="F37" s="307" t="s">
        <v>2343</v>
      </c>
      <c r="G37" s="718" t="s">
        <v>6831</v>
      </c>
      <c r="H37" s="613"/>
    </row>
    <row r="38" spans="1:8" ht="24.75" customHeight="1" x14ac:dyDescent="0.2">
      <c r="A38" s="464" t="s">
        <v>6827</v>
      </c>
      <c r="B38" s="461" t="s">
        <v>6833</v>
      </c>
      <c r="C38" s="465" t="s">
        <v>6834</v>
      </c>
      <c r="D38" s="461" t="s">
        <v>6835</v>
      </c>
      <c r="E38" s="430">
        <v>6681</v>
      </c>
      <c r="F38" s="461" t="s">
        <v>729</v>
      </c>
      <c r="G38" s="772" t="s">
        <v>6836</v>
      </c>
      <c r="H38" s="773"/>
    </row>
    <row r="39" spans="1:8" ht="12.75" customHeight="1" x14ac:dyDescent="0.2">
      <c r="A39" s="296" t="s">
        <v>6840</v>
      </c>
      <c r="B39" s="307" t="s">
        <v>6837</v>
      </c>
      <c r="C39" s="334" t="s">
        <v>6838</v>
      </c>
      <c r="D39" s="307" t="s">
        <v>6839</v>
      </c>
      <c r="E39" s="298">
        <v>7088</v>
      </c>
      <c r="F39" s="307" t="s">
        <v>6846</v>
      </c>
      <c r="G39" s="718" t="s">
        <v>6847</v>
      </c>
      <c r="H39" s="613"/>
    </row>
    <row r="40" spans="1:8" ht="12.75" customHeight="1" x14ac:dyDescent="0.2">
      <c r="A40" s="296" t="s">
        <v>6841</v>
      </c>
      <c r="B40" s="307" t="s">
        <v>3089</v>
      </c>
      <c r="C40" s="334" t="s">
        <v>6842</v>
      </c>
      <c r="D40" s="307" t="s">
        <v>6844</v>
      </c>
      <c r="E40" s="298">
        <v>7295</v>
      </c>
      <c r="F40" s="307" t="s">
        <v>6843</v>
      </c>
      <c r="G40" s="718" t="s">
        <v>6845</v>
      </c>
      <c r="H40" s="613"/>
    </row>
    <row r="41" spans="1:8" ht="12.75" customHeight="1" x14ac:dyDescent="0.2">
      <c r="A41" s="296" t="s">
        <v>6851</v>
      </c>
      <c r="B41" s="307" t="s">
        <v>6852</v>
      </c>
      <c r="C41" s="334" t="s">
        <v>6853</v>
      </c>
      <c r="D41" s="307" t="s">
        <v>3052</v>
      </c>
      <c r="E41" s="298">
        <v>7057</v>
      </c>
      <c r="F41" s="307" t="s">
        <v>435</v>
      </c>
      <c r="G41" s="718"/>
      <c r="H41" s="613"/>
    </row>
    <row r="42" spans="1:8" ht="12.75" customHeight="1" x14ac:dyDescent="0.2">
      <c r="A42" s="296" t="s">
        <v>6848</v>
      </c>
      <c r="B42" s="307" t="s">
        <v>6849</v>
      </c>
      <c r="C42" s="334" t="s">
        <v>6850</v>
      </c>
      <c r="D42" s="307" t="s">
        <v>3052</v>
      </c>
      <c r="E42" s="298">
        <v>7060</v>
      </c>
      <c r="F42" s="307" t="s">
        <v>435</v>
      </c>
      <c r="G42" s="718"/>
      <c r="H42" s="613"/>
    </row>
    <row r="43" spans="1:8" ht="12.75" customHeight="1" x14ac:dyDescent="0.2">
      <c r="A43" s="296" t="s">
        <v>6854</v>
      </c>
      <c r="B43" s="307" t="s">
        <v>6855</v>
      </c>
      <c r="C43" s="334" t="s">
        <v>6856</v>
      </c>
      <c r="D43" s="307" t="s">
        <v>6857</v>
      </c>
      <c r="E43" s="298">
        <v>7413</v>
      </c>
      <c r="F43" s="207" t="s">
        <v>2343</v>
      </c>
      <c r="G43" s="718" t="s">
        <v>6858</v>
      </c>
      <c r="H43" s="613"/>
    </row>
    <row r="44" spans="1:8" ht="13.5" thickBot="1" x14ac:dyDescent="0.25">
      <c r="A44" s="308" t="s">
        <v>6859</v>
      </c>
      <c r="B44" s="423" t="s">
        <v>6860</v>
      </c>
      <c r="C44" s="423" t="s">
        <v>6861</v>
      </c>
      <c r="D44" s="423" t="s">
        <v>6862</v>
      </c>
      <c r="E44" s="466">
        <v>7460</v>
      </c>
      <c r="F44" s="423" t="s">
        <v>2918</v>
      </c>
      <c r="G44" s="716" t="s">
        <v>6863</v>
      </c>
      <c r="H44" s="717"/>
    </row>
  </sheetData>
  <mergeCells count="50">
    <mergeCell ref="A1:B1"/>
    <mergeCell ref="C1:H1"/>
    <mergeCell ref="A2:B2"/>
    <mergeCell ref="C2:H2"/>
    <mergeCell ref="C3:H3"/>
    <mergeCell ref="G4:H5"/>
    <mergeCell ref="G6:H6"/>
    <mergeCell ref="G7:H8"/>
    <mergeCell ref="B8:D8"/>
    <mergeCell ref="A10:H10"/>
    <mergeCell ref="A11:B11"/>
    <mergeCell ref="C11:D11"/>
    <mergeCell ref="E11:F11"/>
    <mergeCell ref="A12:B12"/>
    <mergeCell ref="C12:D12"/>
    <mergeCell ref="E12:F12"/>
    <mergeCell ref="A13:H13"/>
    <mergeCell ref="B17:C18"/>
    <mergeCell ref="E17:H17"/>
    <mergeCell ref="E18:F18"/>
    <mergeCell ref="B19:H19"/>
    <mergeCell ref="B21:H21"/>
    <mergeCell ref="A23:B23"/>
    <mergeCell ref="D23:F23"/>
    <mergeCell ref="G23:H23"/>
    <mergeCell ref="A24:B24"/>
    <mergeCell ref="D24:F24"/>
    <mergeCell ref="G24:H24"/>
    <mergeCell ref="G25:H25"/>
    <mergeCell ref="G26:H26"/>
    <mergeCell ref="G27:H27"/>
    <mergeCell ref="G28:H28"/>
    <mergeCell ref="G29:H29"/>
    <mergeCell ref="G30:H30"/>
    <mergeCell ref="G31:H31"/>
    <mergeCell ref="G32:H32"/>
    <mergeCell ref="G33:H33"/>
    <mergeCell ref="G34:H34"/>
    <mergeCell ref="G35:H35"/>
    <mergeCell ref="G36:H36"/>
    <mergeCell ref="B31:F31"/>
    <mergeCell ref="B32:F32"/>
    <mergeCell ref="G44:H44"/>
    <mergeCell ref="G41:H41"/>
    <mergeCell ref="G42:H42"/>
    <mergeCell ref="G43:H43"/>
    <mergeCell ref="G39:H39"/>
    <mergeCell ref="G40:H40"/>
    <mergeCell ref="G37:H37"/>
    <mergeCell ref="G38:H38"/>
  </mergeCells>
  <hyperlinks>
    <hyperlink ref="A2:B2" location="Overview!A1" tooltip="Go to Trail Network Overview sheet" display="Trail Network Overview" xr:uid="{00000000-0004-0000-2200-000000000000}"/>
    <hyperlink ref="B8:D8" r:id="rId1" display="jeffco.us/parks/parks-and-trails/lair-o-the-bear-park/" xr:uid="{00000000-0004-0000-2200-000001000000}"/>
  </hyperlinks>
  <pageMargins left="1" right="0.75" top="0.75" bottom="0.75" header="0.5" footer="0.5"/>
  <pageSetup scale="72"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6940" divId="CO_DS_6940" sourceType="sheet" destinationFile="C:\GPS\Bicycle\CO_DS\CO_DS_LOB.htm" title="CO_DS LOB Trail Description"/>
  </webPublishItem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pageSetUpPr fitToPage="1"/>
  </sheetPr>
  <dimension ref="A1:H46"/>
  <sheetViews>
    <sheetView zoomScaleNormal="100" workbookViewId="0">
      <selection sqref="A1:B1"/>
    </sheetView>
  </sheetViews>
  <sheetFormatPr defaultRowHeight="12.75" x14ac:dyDescent="0.2"/>
  <cols>
    <col min="1" max="1" width="10.42578125" bestFit="1" customWidth="1"/>
    <col min="2" max="2" width="9.140625" bestFit="1" customWidth="1"/>
    <col min="3" max="3" width="12.140625" bestFit="1" customWidth="1"/>
    <col min="4" max="4" width="19.28515625" bestFit="1" customWidth="1"/>
    <col min="5" max="5" width="8" bestFit="1" customWidth="1"/>
    <col min="6" max="6" width="15.140625" bestFit="1" customWidth="1"/>
    <col min="7" max="7" width="8.140625" bestFit="1" customWidth="1"/>
    <col min="8" max="8" width="31.85546875" customWidth="1"/>
  </cols>
  <sheetData>
    <row r="1" spans="1:8" ht="24" customHeight="1" x14ac:dyDescent="0.2">
      <c r="A1" s="588" t="s">
        <v>3701</v>
      </c>
      <c r="B1" s="589"/>
      <c r="C1" s="592" t="s">
        <v>6368</v>
      </c>
      <c r="D1" s="591"/>
      <c r="E1" s="591"/>
      <c r="F1" s="591"/>
      <c r="G1" s="591"/>
      <c r="H1" s="591"/>
    </row>
    <row r="2" spans="1:8" ht="37.5" customHeight="1" x14ac:dyDescent="0.2">
      <c r="A2" s="597" t="s">
        <v>265</v>
      </c>
      <c r="B2" s="597"/>
      <c r="C2" s="648" t="s">
        <v>4747</v>
      </c>
      <c r="D2" s="649"/>
      <c r="E2" s="649"/>
      <c r="F2" s="649"/>
      <c r="G2" s="649"/>
      <c r="H2" s="649"/>
    </row>
    <row r="3" spans="1:8" x14ac:dyDescent="0.2">
      <c r="A3" s="597"/>
      <c r="B3" s="597"/>
      <c r="C3" s="19"/>
      <c r="E3" s="26"/>
      <c r="F3" s="26"/>
      <c r="G3" s="26"/>
      <c r="H3" s="26"/>
    </row>
    <row r="4" spans="1:8" ht="12.75" customHeight="1" x14ac:dyDescent="0.2">
      <c r="A4" s="80" t="s">
        <v>3258</v>
      </c>
      <c r="B4" s="400" t="s">
        <v>3224</v>
      </c>
      <c r="C4" s="29" t="s">
        <v>5374</v>
      </c>
      <c r="D4" s="7" t="s">
        <v>6199</v>
      </c>
      <c r="E4" s="26"/>
      <c r="F4" s="29" t="s">
        <v>2789</v>
      </c>
      <c r="G4" s="598" t="s">
        <v>826</v>
      </c>
      <c r="H4" s="598"/>
    </row>
    <row r="5" spans="1:8" ht="12.75" customHeight="1" x14ac:dyDescent="0.2">
      <c r="A5" s="66"/>
      <c r="B5" s="53"/>
      <c r="C5" s="34"/>
      <c r="D5" s="7" t="s">
        <v>4239</v>
      </c>
      <c r="E5" s="26"/>
      <c r="F5" s="34"/>
      <c r="G5" s="598"/>
      <c r="H5" s="598"/>
    </row>
    <row r="6" spans="1:8" x14ac:dyDescent="0.2">
      <c r="A6" s="65" t="s">
        <v>865</v>
      </c>
      <c r="B6" s="53">
        <f>COUNT(E25:E46)</f>
        <v>22</v>
      </c>
      <c r="C6" s="10"/>
      <c r="F6" s="104" t="s">
        <v>2099</v>
      </c>
      <c r="G6" s="702" t="s">
        <v>6427</v>
      </c>
      <c r="H6" s="593"/>
    </row>
    <row r="7" spans="1:8" x14ac:dyDescent="0.2">
      <c r="A7" s="64"/>
      <c r="B7" s="3"/>
      <c r="C7" s="10"/>
      <c r="F7" s="130">
        <v>41797</v>
      </c>
      <c r="G7" s="593"/>
      <c r="H7" s="593"/>
    </row>
    <row r="8" spans="1:8" ht="13.5" thickBot="1" x14ac:dyDescent="0.25">
      <c r="A8" s="64"/>
      <c r="B8" s="3"/>
      <c r="C8" s="10"/>
      <c r="F8" s="130"/>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68">
        <v>9.5</v>
      </c>
      <c r="D11" s="669"/>
      <c r="E11" s="602">
        <v>6.3</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v>5221</v>
      </c>
      <c r="B14" s="23">
        <v>5211</v>
      </c>
      <c r="C14" s="24">
        <v>5211</v>
      </c>
      <c r="D14" s="24">
        <v>5453</v>
      </c>
      <c r="E14" s="24">
        <f>B14 - A14</f>
        <v>-10</v>
      </c>
      <c r="F14" s="24">
        <v>447</v>
      </c>
      <c r="G14" s="24"/>
      <c r="H14" s="101">
        <v>1</v>
      </c>
    </row>
    <row r="15" spans="1:8" s="8" customFormat="1" x14ac:dyDescent="0.2">
      <c r="A15" s="20"/>
      <c r="B15" s="20"/>
      <c r="C15" s="17"/>
      <c r="D15" s="18"/>
      <c r="E15" s="18"/>
      <c r="F15" s="18"/>
      <c r="G15" s="18"/>
      <c r="H15" s="18"/>
    </row>
    <row r="16" spans="1:8" s="8" customFormat="1" ht="12.75" customHeight="1" x14ac:dyDescent="0.2">
      <c r="A16" s="40" t="s">
        <v>4739</v>
      </c>
      <c r="B16" s="580" t="s">
        <v>4540</v>
      </c>
      <c r="C16" s="580"/>
      <c r="D16" s="84" t="s">
        <v>4740</v>
      </c>
      <c r="E16" s="582" t="s">
        <v>4742</v>
      </c>
      <c r="F16" s="582"/>
      <c r="G16" s="582"/>
      <c r="H16" s="582"/>
    </row>
    <row r="17" spans="1:8" s="8" customFormat="1" x14ac:dyDescent="0.2">
      <c r="A17" s="20"/>
      <c r="B17" s="20"/>
      <c r="C17" s="17"/>
      <c r="D17" s="180" t="s">
        <v>4500</v>
      </c>
      <c r="E17" s="582" t="s">
        <v>2558</v>
      </c>
      <c r="F17" s="582"/>
      <c r="G17" s="180" t="s">
        <v>5889</v>
      </c>
      <c r="H17" s="18"/>
    </row>
    <row r="18" spans="1:8" s="8" customFormat="1" ht="12.75" customHeight="1" x14ac:dyDescent="0.2">
      <c r="A18" s="40" t="s">
        <v>4738</v>
      </c>
      <c r="B18" s="579" t="s">
        <v>4501</v>
      </c>
      <c r="C18" s="579"/>
      <c r="D18" s="579"/>
      <c r="E18" s="579"/>
      <c r="F18" s="579"/>
      <c r="G18" s="579"/>
      <c r="H18" s="579"/>
    </row>
    <row r="19" spans="1:8" s="8" customFormat="1" x14ac:dyDescent="0.2">
      <c r="A19" s="20"/>
      <c r="B19" s="20"/>
      <c r="C19" s="17"/>
      <c r="D19" s="18"/>
      <c r="E19" s="18"/>
      <c r="F19" s="18"/>
      <c r="G19" s="18"/>
      <c r="H19" s="18"/>
    </row>
    <row r="20" spans="1:8" s="8" customFormat="1" ht="12.75" customHeight="1" x14ac:dyDescent="0.2">
      <c r="A20" s="40" t="s">
        <v>4544</v>
      </c>
      <c r="B20" s="711" t="s">
        <v>6430</v>
      </c>
      <c r="C20" s="711"/>
      <c r="D20" s="711"/>
      <c r="E20" s="711"/>
      <c r="F20" s="711"/>
      <c r="G20" s="711"/>
      <c r="H20" s="711"/>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25.5" customHeight="1" thickBot="1" x14ac:dyDescent="0.25">
      <c r="A23" s="823" t="s">
        <v>878</v>
      </c>
      <c r="B23" s="823"/>
      <c r="C23" s="401" t="s">
        <v>5376</v>
      </c>
      <c r="D23" s="578" t="s">
        <v>6369</v>
      </c>
      <c r="E23" s="598"/>
      <c r="F23" s="598"/>
      <c r="G23" s="636" t="s">
        <v>6370</v>
      </c>
      <c r="H23" s="636"/>
    </row>
    <row r="24" spans="1:8" s="3" customFormat="1" ht="13.5" thickBot="1" x14ac:dyDescent="0.25">
      <c r="A24" s="4" t="s">
        <v>1596</v>
      </c>
      <c r="B24" s="4" t="s">
        <v>1601</v>
      </c>
      <c r="C24" s="5" t="s">
        <v>1602</v>
      </c>
      <c r="D24" s="4" t="s">
        <v>2790</v>
      </c>
      <c r="E24" s="4" t="s">
        <v>1594</v>
      </c>
      <c r="F24" s="4" t="s">
        <v>1600</v>
      </c>
      <c r="G24" s="608" t="s">
        <v>3050</v>
      </c>
      <c r="H24" s="609"/>
    </row>
    <row r="25" spans="1:8" ht="25.5" customHeight="1" x14ac:dyDescent="0.2">
      <c r="A25" s="240" t="s">
        <v>1022</v>
      </c>
      <c r="B25" s="389" t="s">
        <v>6371</v>
      </c>
      <c r="C25" s="389" t="s">
        <v>6372</v>
      </c>
      <c r="D25" s="242" t="s">
        <v>1818</v>
      </c>
      <c r="E25" s="243">
        <v>5221</v>
      </c>
      <c r="F25" s="241" t="s">
        <v>2343</v>
      </c>
      <c r="G25" s="603" t="s">
        <v>332</v>
      </c>
      <c r="H25" s="604"/>
    </row>
    <row r="26" spans="1:8" x14ac:dyDescent="0.2">
      <c r="A26" s="244" t="s">
        <v>6373</v>
      </c>
      <c r="B26" s="255" t="s">
        <v>6375</v>
      </c>
      <c r="C26" s="316" t="s">
        <v>6376</v>
      </c>
      <c r="D26" s="255" t="s">
        <v>6374</v>
      </c>
      <c r="E26" s="220">
        <v>5213</v>
      </c>
      <c r="F26" s="255" t="s">
        <v>2343</v>
      </c>
      <c r="G26" s="718" t="s">
        <v>6381</v>
      </c>
      <c r="H26" s="613"/>
    </row>
    <row r="27" spans="1:8" x14ac:dyDescent="0.2">
      <c r="A27" s="313" t="s">
        <v>6377</v>
      </c>
      <c r="B27" s="316" t="s">
        <v>6378</v>
      </c>
      <c r="C27" s="316" t="s">
        <v>6379</v>
      </c>
      <c r="D27" s="255" t="s">
        <v>6380</v>
      </c>
      <c r="E27" s="220">
        <v>5310</v>
      </c>
      <c r="F27" s="245" t="s">
        <v>2918</v>
      </c>
      <c r="G27" s="718" t="s">
        <v>6382</v>
      </c>
      <c r="H27" s="613"/>
    </row>
    <row r="28" spans="1:8" x14ac:dyDescent="0.2">
      <c r="A28" s="313" t="s">
        <v>6383</v>
      </c>
      <c r="B28" s="316" t="s">
        <v>6387</v>
      </c>
      <c r="C28" s="316" t="s">
        <v>6386</v>
      </c>
      <c r="D28" s="255" t="s">
        <v>6384</v>
      </c>
      <c r="E28" s="220">
        <v>5226</v>
      </c>
      <c r="F28" s="255" t="s">
        <v>2343</v>
      </c>
      <c r="G28" s="720" t="s">
        <v>6385</v>
      </c>
      <c r="H28" s="725"/>
    </row>
    <row r="29" spans="1:8" x14ac:dyDescent="0.2">
      <c r="A29" s="313" t="s">
        <v>6391</v>
      </c>
      <c r="B29" s="316" t="s">
        <v>6392</v>
      </c>
      <c r="C29" s="316" t="s">
        <v>6393</v>
      </c>
      <c r="D29" s="255" t="s">
        <v>6384</v>
      </c>
      <c r="E29" s="220">
        <v>5243</v>
      </c>
      <c r="F29" s="255" t="s">
        <v>2343</v>
      </c>
      <c r="G29" s="720" t="s">
        <v>6428</v>
      </c>
      <c r="H29" s="725"/>
    </row>
    <row r="30" spans="1:8" x14ac:dyDescent="0.2">
      <c r="A30" s="313" t="s">
        <v>6388</v>
      </c>
      <c r="B30" s="246" t="s">
        <v>616</v>
      </c>
      <c r="C30" s="246" t="s">
        <v>333</v>
      </c>
      <c r="D30" s="316" t="s">
        <v>6389</v>
      </c>
      <c r="E30" s="220">
        <v>5264</v>
      </c>
      <c r="F30" s="245" t="s">
        <v>2343</v>
      </c>
      <c r="G30" s="718" t="s">
        <v>6390</v>
      </c>
      <c r="H30" s="613"/>
    </row>
    <row r="31" spans="1:8" x14ac:dyDescent="0.2">
      <c r="A31" s="403" t="s">
        <v>6394</v>
      </c>
      <c r="B31" s="404" t="s">
        <v>6395</v>
      </c>
      <c r="C31" s="404" t="s">
        <v>6396</v>
      </c>
      <c r="D31" s="404" t="s">
        <v>6397</v>
      </c>
      <c r="E31" s="405">
        <v>5289</v>
      </c>
      <c r="F31" s="406" t="s">
        <v>2929</v>
      </c>
      <c r="G31" s="821" t="s">
        <v>6398</v>
      </c>
      <c r="H31" s="822"/>
    </row>
    <row r="32" spans="1:8" x14ac:dyDescent="0.2">
      <c r="A32" s="403" t="s">
        <v>6399</v>
      </c>
      <c r="B32" s="407" t="s">
        <v>6404</v>
      </c>
      <c r="C32" s="404" t="s">
        <v>3669</v>
      </c>
      <c r="D32" s="404" t="s">
        <v>6400</v>
      </c>
      <c r="E32" s="405">
        <v>5311</v>
      </c>
      <c r="F32" s="406" t="s">
        <v>435</v>
      </c>
      <c r="G32" s="821" t="s">
        <v>6401</v>
      </c>
      <c r="H32" s="822"/>
    </row>
    <row r="33" spans="1:8" x14ac:dyDescent="0.2">
      <c r="A33" s="313" t="s">
        <v>6402</v>
      </c>
      <c r="B33" s="402" t="s">
        <v>6403</v>
      </c>
      <c r="C33" s="316" t="s">
        <v>6405</v>
      </c>
      <c r="D33" s="316" t="s">
        <v>6406</v>
      </c>
      <c r="E33" s="220">
        <v>5285</v>
      </c>
      <c r="F33" s="255" t="s">
        <v>2343</v>
      </c>
      <c r="G33" s="720" t="s">
        <v>6407</v>
      </c>
      <c r="H33" s="725"/>
    </row>
    <row r="34" spans="1:8" x14ac:dyDescent="0.2">
      <c r="A34" s="313" t="s">
        <v>6408</v>
      </c>
      <c r="B34" s="402" t="s">
        <v>6409</v>
      </c>
      <c r="C34" s="316" t="s">
        <v>6410</v>
      </c>
      <c r="D34" s="316" t="s">
        <v>6384</v>
      </c>
      <c r="E34" s="220">
        <v>5320</v>
      </c>
      <c r="F34" s="255" t="s">
        <v>2343</v>
      </c>
      <c r="G34" s="720" t="s">
        <v>6415</v>
      </c>
      <c r="H34" s="725"/>
    </row>
    <row r="35" spans="1:8" x14ac:dyDescent="0.2">
      <c r="A35" s="244" t="s">
        <v>6411</v>
      </c>
      <c r="B35" s="255" t="s">
        <v>6412</v>
      </c>
      <c r="C35" s="316" t="s">
        <v>6263</v>
      </c>
      <c r="D35" s="255" t="s">
        <v>6413</v>
      </c>
      <c r="E35" s="220">
        <v>5331</v>
      </c>
      <c r="F35" s="255" t="s">
        <v>6215</v>
      </c>
      <c r="G35" s="718" t="s">
        <v>6414</v>
      </c>
      <c r="H35" s="613"/>
    </row>
    <row r="36" spans="1:8" x14ac:dyDescent="0.2">
      <c r="A36" s="313" t="s">
        <v>6416</v>
      </c>
      <c r="B36" s="316" t="s">
        <v>6254</v>
      </c>
      <c r="C36" s="316" t="s">
        <v>6417</v>
      </c>
      <c r="D36" s="255" t="s">
        <v>6418</v>
      </c>
      <c r="E36" s="220">
        <v>5343</v>
      </c>
      <c r="F36" s="255" t="s">
        <v>435</v>
      </c>
      <c r="G36" s="718" t="s">
        <v>6419</v>
      </c>
      <c r="H36" s="613"/>
    </row>
    <row r="37" spans="1:8" x14ac:dyDescent="0.2">
      <c r="A37" s="313" t="s">
        <v>6420</v>
      </c>
      <c r="B37" s="316" t="s">
        <v>6421</v>
      </c>
      <c r="C37" s="316" t="s">
        <v>6422</v>
      </c>
      <c r="D37" s="255" t="s">
        <v>6423</v>
      </c>
      <c r="E37" s="220">
        <v>5369</v>
      </c>
      <c r="F37" s="255" t="s">
        <v>435</v>
      </c>
      <c r="G37" s="720" t="s">
        <v>6424</v>
      </c>
      <c r="H37" s="725"/>
    </row>
    <row r="38" spans="1:8" x14ac:dyDescent="0.2">
      <c r="A38" s="244" t="s">
        <v>3776</v>
      </c>
      <c r="B38" s="255" t="s">
        <v>6286</v>
      </c>
      <c r="C38" s="316" t="s">
        <v>6425</v>
      </c>
      <c r="D38" s="255" t="s">
        <v>6284</v>
      </c>
      <c r="E38" s="220">
        <v>5357</v>
      </c>
      <c r="F38" s="245" t="s">
        <v>2918</v>
      </c>
      <c r="G38" s="718" t="s">
        <v>6426</v>
      </c>
      <c r="H38" s="613"/>
    </row>
    <row r="39" spans="1:8" ht="14.25" customHeight="1" x14ac:dyDescent="0.2">
      <c r="A39" s="313" t="s">
        <v>3775</v>
      </c>
      <c r="B39" s="246" t="s">
        <v>1734</v>
      </c>
      <c r="C39" s="246" t="s">
        <v>334</v>
      </c>
      <c r="D39" s="246" t="s">
        <v>1735</v>
      </c>
      <c r="E39" s="220">
        <v>5453</v>
      </c>
      <c r="F39" s="245" t="s">
        <v>1596</v>
      </c>
      <c r="G39" s="612" t="s">
        <v>1736</v>
      </c>
      <c r="H39" s="613"/>
    </row>
    <row r="40" spans="1:8" x14ac:dyDescent="0.2">
      <c r="A40" s="313" t="s">
        <v>3774</v>
      </c>
      <c r="B40" s="246" t="s">
        <v>1737</v>
      </c>
      <c r="C40" s="246" t="s">
        <v>335</v>
      </c>
      <c r="D40" s="246" t="s">
        <v>1738</v>
      </c>
      <c r="E40" s="220">
        <v>5413</v>
      </c>
      <c r="F40" s="245" t="s">
        <v>2918</v>
      </c>
      <c r="G40" s="612" t="s">
        <v>1741</v>
      </c>
      <c r="H40" s="613"/>
    </row>
    <row r="41" spans="1:8" ht="25.5" customHeight="1" x14ac:dyDescent="0.2">
      <c r="A41" s="313" t="s">
        <v>3773</v>
      </c>
      <c r="B41" s="246" t="s">
        <v>1739</v>
      </c>
      <c r="C41" s="246" t="s">
        <v>336</v>
      </c>
      <c r="D41" s="246" t="s">
        <v>1740</v>
      </c>
      <c r="E41" s="220">
        <v>5374</v>
      </c>
      <c r="F41" s="245" t="s">
        <v>2343</v>
      </c>
      <c r="G41" s="612" t="s">
        <v>870</v>
      </c>
      <c r="H41" s="613"/>
    </row>
    <row r="42" spans="1:8" x14ac:dyDescent="0.2">
      <c r="A42" s="313" t="s">
        <v>3772</v>
      </c>
      <c r="B42" s="246" t="s">
        <v>1742</v>
      </c>
      <c r="C42" s="246" t="s">
        <v>337</v>
      </c>
      <c r="D42" s="246" t="s">
        <v>4336</v>
      </c>
      <c r="E42" s="220">
        <v>5349</v>
      </c>
      <c r="F42" s="245" t="s">
        <v>1596</v>
      </c>
      <c r="G42" s="612" t="s">
        <v>4337</v>
      </c>
      <c r="H42" s="613"/>
    </row>
    <row r="43" spans="1:8" x14ac:dyDescent="0.2">
      <c r="A43" s="244" t="s">
        <v>4236</v>
      </c>
      <c r="B43" s="246" t="s">
        <v>871</v>
      </c>
      <c r="C43" s="246" t="s">
        <v>338</v>
      </c>
      <c r="D43" s="246" t="s">
        <v>872</v>
      </c>
      <c r="E43" s="220">
        <v>5348</v>
      </c>
      <c r="F43" s="245" t="s">
        <v>1595</v>
      </c>
      <c r="G43" s="612" t="s">
        <v>873</v>
      </c>
      <c r="H43" s="613"/>
    </row>
    <row r="44" spans="1:8" x14ac:dyDescent="0.2">
      <c r="A44" s="313" t="s">
        <v>4235</v>
      </c>
      <c r="B44" s="246" t="s">
        <v>874</v>
      </c>
      <c r="C44" s="246" t="s">
        <v>339</v>
      </c>
      <c r="D44" s="246" t="s">
        <v>875</v>
      </c>
      <c r="E44" s="220">
        <v>5333</v>
      </c>
      <c r="F44" s="245" t="s">
        <v>875</v>
      </c>
      <c r="G44" s="612" t="s">
        <v>876</v>
      </c>
      <c r="H44" s="613"/>
    </row>
    <row r="45" spans="1:8" x14ac:dyDescent="0.2">
      <c r="A45" s="313" t="s">
        <v>4234</v>
      </c>
      <c r="B45" s="246" t="s">
        <v>871</v>
      </c>
      <c r="C45" s="246" t="s">
        <v>340</v>
      </c>
      <c r="D45" s="246" t="s">
        <v>877</v>
      </c>
      <c r="E45" s="220">
        <v>5339</v>
      </c>
      <c r="F45" s="245" t="s">
        <v>1596</v>
      </c>
      <c r="G45" s="612" t="s">
        <v>6016</v>
      </c>
      <c r="H45" s="613"/>
    </row>
    <row r="46" spans="1:8" ht="13.5" thickBot="1" x14ac:dyDescent="0.25">
      <c r="A46" s="318" t="s">
        <v>4233</v>
      </c>
      <c r="B46" s="250" t="s">
        <v>5181</v>
      </c>
      <c r="C46" s="250" t="s">
        <v>341</v>
      </c>
      <c r="D46" s="250" t="s">
        <v>343</v>
      </c>
      <c r="E46" s="251">
        <v>5211</v>
      </c>
      <c r="F46" s="249" t="s">
        <v>2343</v>
      </c>
      <c r="G46" s="610" t="s">
        <v>342</v>
      </c>
      <c r="H46" s="611"/>
    </row>
  </sheetData>
  <mergeCells count="49">
    <mergeCell ref="A12:H12"/>
    <mergeCell ref="A10:B10"/>
    <mergeCell ref="C10:D10"/>
    <mergeCell ref="E10:F10"/>
    <mergeCell ref="A11:B11"/>
    <mergeCell ref="C11:D11"/>
    <mergeCell ref="E11:F11"/>
    <mergeCell ref="E16:H16"/>
    <mergeCell ref="B20:H20"/>
    <mergeCell ref="G30:H30"/>
    <mergeCell ref="B18:H18"/>
    <mergeCell ref="E17:F17"/>
    <mergeCell ref="A23:B23"/>
    <mergeCell ref="D22:F22"/>
    <mergeCell ref="D23:F23"/>
    <mergeCell ref="A22:B22"/>
    <mergeCell ref="G22:H22"/>
    <mergeCell ref="B16:C16"/>
    <mergeCell ref="G23:H23"/>
    <mergeCell ref="G24:H24"/>
    <mergeCell ref="G25:H25"/>
    <mergeCell ref="G26:H26"/>
    <mergeCell ref="G27:H27"/>
    <mergeCell ref="A1:B1"/>
    <mergeCell ref="C1:H1"/>
    <mergeCell ref="C2:H2"/>
    <mergeCell ref="A9:H9"/>
    <mergeCell ref="A3:B3"/>
    <mergeCell ref="A2:B2"/>
    <mergeCell ref="G6:H7"/>
    <mergeCell ref="G4:H5"/>
    <mergeCell ref="G32:H32"/>
    <mergeCell ref="G33:H33"/>
    <mergeCell ref="G34:H34"/>
    <mergeCell ref="G28:H28"/>
    <mergeCell ref="G29:H29"/>
    <mergeCell ref="G31:H31"/>
    <mergeCell ref="G46:H46"/>
    <mergeCell ref="G41:H41"/>
    <mergeCell ref="G42:H42"/>
    <mergeCell ref="G43:H43"/>
    <mergeCell ref="G44:H44"/>
    <mergeCell ref="G45:H45"/>
    <mergeCell ref="G35:H35"/>
    <mergeCell ref="G36:H36"/>
    <mergeCell ref="G38:H38"/>
    <mergeCell ref="G39:H39"/>
    <mergeCell ref="G40:H40"/>
    <mergeCell ref="G37:H37"/>
  </mergeCells>
  <phoneticPr fontId="0" type="noConversion"/>
  <hyperlinks>
    <hyperlink ref="D4" location="GoldLine!A1" display="Gold Line" xr:uid="{00000000-0004-0000-2300-000000000000}"/>
    <hyperlink ref="A2:B2" location="Overview!A1" tooltip="Go to Trail Network Overview sheet" display="Trail Network Overview" xr:uid="{00000000-0004-0000-2300-000001000000}"/>
    <hyperlink ref="D5" location="PlatteSouth!A1" display="Platte River Trail S" xr:uid="{00000000-0004-0000-2300-000002000000}"/>
  </hyperlinks>
  <pageMargins left="1" right="0.75" top="0.75" bottom="1"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3059" divId="DR_South_23059" sourceType="sheet" destinationFile="C:\GPS\Bicycle\CO_DS\CO_DS_LGS.htm" title="GeoBiking CO_DS LGS Trail Description"/>
  </webPublishItem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9">
    <pageSetUpPr fitToPage="1"/>
  </sheetPr>
  <dimension ref="A1:H48"/>
  <sheetViews>
    <sheetView zoomScaleNormal="100" workbookViewId="0">
      <selection sqref="A1:B1"/>
    </sheetView>
  </sheetViews>
  <sheetFormatPr defaultRowHeight="12.75" x14ac:dyDescent="0.2"/>
  <cols>
    <col min="1" max="1" width="12.7109375" customWidth="1"/>
    <col min="2" max="2" width="9.140625" bestFit="1" customWidth="1"/>
    <col min="3" max="3" width="12.28515625" bestFit="1" customWidth="1"/>
    <col min="4" max="4" width="19.42578125" bestFit="1" customWidth="1"/>
    <col min="5" max="5" width="14" bestFit="1" customWidth="1"/>
    <col min="6" max="6" width="15.28515625" bestFit="1" customWidth="1"/>
    <col min="7" max="7" width="8.140625" bestFit="1" customWidth="1"/>
    <col min="8" max="8" width="34.5703125" customWidth="1"/>
  </cols>
  <sheetData>
    <row r="1" spans="1:8" ht="23.25" customHeight="1" x14ac:dyDescent="0.2">
      <c r="A1" s="588" t="s">
        <v>3802</v>
      </c>
      <c r="B1" s="589"/>
      <c r="C1" s="592" t="s">
        <v>3803</v>
      </c>
      <c r="D1" s="591"/>
      <c r="E1" s="591"/>
      <c r="F1" s="591"/>
      <c r="G1" s="591"/>
      <c r="H1" s="591"/>
    </row>
    <row r="2" spans="1:8" ht="30.75" customHeight="1" x14ac:dyDescent="0.2">
      <c r="A2" s="597" t="s">
        <v>265</v>
      </c>
      <c r="B2" s="597"/>
      <c r="C2" s="648" t="s">
        <v>3806</v>
      </c>
      <c r="D2" s="649"/>
      <c r="E2" s="649"/>
      <c r="F2" s="649"/>
      <c r="G2" s="649"/>
      <c r="H2" s="649"/>
    </row>
    <row r="3" spans="1:8" x14ac:dyDescent="0.2">
      <c r="A3" s="597"/>
      <c r="B3" s="597"/>
      <c r="C3" s="19"/>
      <c r="E3" s="26"/>
      <c r="F3" s="26"/>
      <c r="G3" s="26"/>
      <c r="H3" s="26"/>
    </row>
    <row r="4" spans="1:8" ht="12.75" customHeight="1" x14ac:dyDescent="0.2">
      <c r="A4" s="80" t="s">
        <v>3258</v>
      </c>
      <c r="B4" s="111" t="s">
        <v>3816</v>
      </c>
      <c r="C4" s="29" t="s">
        <v>5374</v>
      </c>
      <c r="D4" s="7" t="s">
        <v>1883</v>
      </c>
      <c r="E4" s="26"/>
      <c r="F4" s="29" t="s">
        <v>2789</v>
      </c>
      <c r="G4" s="598" t="s">
        <v>3493</v>
      </c>
      <c r="H4" s="598"/>
    </row>
    <row r="5" spans="1:8" x14ac:dyDescent="0.2">
      <c r="C5" s="41"/>
      <c r="D5" s="2" t="s">
        <v>3805</v>
      </c>
      <c r="E5" s="26"/>
      <c r="F5" s="45"/>
      <c r="G5" s="598"/>
      <c r="H5" s="598"/>
    </row>
    <row r="6" spans="1:8" x14ac:dyDescent="0.2">
      <c r="A6" s="65" t="s">
        <v>865</v>
      </c>
      <c r="B6" s="111">
        <f>COUNT(E27:E45)</f>
        <v>19</v>
      </c>
      <c r="C6" s="41"/>
      <c r="D6" s="7" t="s">
        <v>1073</v>
      </c>
      <c r="E6" s="26"/>
      <c r="F6" s="27"/>
      <c r="G6" s="27"/>
    </row>
    <row r="7" spans="1:8" x14ac:dyDescent="0.2">
      <c r="A7" s="64"/>
      <c r="B7" s="3"/>
      <c r="C7" s="41"/>
      <c r="D7" s="7" t="s">
        <v>5031</v>
      </c>
      <c r="E7" s="26"/>
      <c r="F7" s="27"/>
      <c r="G7" s="27"/>
    </row>
    <row r="8" spans="1:8" x14ac:dyDescent="0.2">
      <c r="A8" s="64"/>
      <c r="B8" s="3"/>
      <c r="C8" s="41"/>
      <c r="D8" s="7" t="s">
        <v>4239</v>
      </c>
      <c r="E8" s="166" t="s">
        <v>3804</v>
      </c>
      <c r="F8" s="104" t="s">
        <v>2099</v>
      </c>
      <c r="G8" s="598" t="s">
        <v>5032</v>
      </c>
      <c r="H8" s="593"/>
    </row>
    <row r="9" spans="1:8" x14ac:dyDescent="0.2">
      <c r="C9" s="41"/>
      <c r="D9" s="7" t="s">
        <v>5480</v>
      </c>
      <c r="E9" s="134">
        <v>39872</v>
      </c>
      <c r="F9" s="185">
        <v>40493</v>
      </c>
      <c r="G9" s="593"/>
      <c r="H9" s="593"/>
    </row>
    <row r="10" spans="1:8" ht="13.5" thickBot="1" x14ac:dyDescent="0.25">
      <c r="C10" s="10"/>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9.6999999999999993</v>
      </c>
      <c r="D13" s="669"/>
      <c r="E13" s="602">
        <v>7.8</v>
      </c>
      <c r="F13" s="602"/>
      <c r="G13" s="7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5328</v>
      </c>
      <c r="B16" s="23">
        <f>E45</f>
        <v>5785</v>
      </c>
      <c r="C16" s="24">
        <v>5328</v>
      </c>
      <c r="D16" s="24">
        <v>5913</v>
      </c>
      <c r="E16" s="24">
        <f>B16 - A16</f>
        <v>457</v>
      </c>
      <c r="F16" s="24">
        <v>979</v>
      </c>
      <c r="G16" s="24"/>
      <c r="H16" s="103">
        <v>2</v>
      </c>
    </row>
    <row r="17" spans="1:8" s="8" customFormat="1" x14ac:dyDescent="0.2">
      <c r="A17" s="20"/>
      <c r="B17" s="20"/>
      <c r="C17" s="17"/>
      <c r="D17" s="18"/>
      <c r="E17" s="18"/>
      <c r="F17" s="18"/>
      <c r="G17" s="18"/>
      <c r="H17" s="18"/>
    </row>
    <row r="18" spans="1:8" s="8" customFormat="1" ht="12.75" customHeight="1" x14ac:dyDescent="0.2">
      <c r="A18" s="40" t="s">
        <v>4739</v>
      </c>
      <c r="B18" s="580" t="s">
        <v>4540</v>
      </c>
      <c r="C18" s="580"/>
      <c r="D18" s="84" t="s">
        <v>4740</v>
      </c>
      <c r="E18" s="582" t="s">
        <v>3807</v>
      </c>
      <c r="F18" s="582"/>
      <c r="G18" s="582"/>
      <c r="H18" s="582"/>
    </row>
    <row r="19" spans="1:8" s="8" customFormat="1" x14ac:dyDescent="0.2">
      <c r="A19" s="20"/>
      <c r="B19" s="20"/>
      <c r="C19" s="17"/>
      <c r="D19" s="180" t="s">
        <v>4500</v>
      </c>
      <c r="E19" s="625" t="s">
        <v>2559</v>
      </c>
      <c r="F19" s="582"/>
      <c r="G19" s="180" t="s">
        <v>5889</v>
      </c>
      <c r="H19" s="179">
        <v>124</v>
      </c>
    </row>
    <row r="20" spans="1:8" s="8" customFormat="1" ht="12.75" customHeight="1" x14ac:dyDescent="0.2">
      <c r="A20" s="40" t="s">
        <v>4738</v>
      </c>
      <c r="B20" s="579" t="s">
        <v>5120</v>
      </c>
      <c r="C20" s="579"/>
      <c r="D20" s="579"/>
      <c r="E20" s="579"/>
      <c r="F20" s="579"/>
      <c r="G20" s="579"/>
      <c r="H20" s="579"/>
    </row>
    <row r="21" spans="1:8" s="8" customFormat="1" x14ac:dyDescent="0.2">
      <c r="A21" s="20"/>
      <c r="B21" s="20"/>
      <c r="C21" s="17"/>
      <c r="D21" s="18"/>
      <c r="E21" s="18"/>
      <c r="F21" s="18"/>
      <c r="G21" s="18"/>
      <c r="H21" s="18"/>
    </row>
    <row r="22" spans="1:8" s="8" customFormat="1" x14ac:dyDescent="0.2">
      <c r="A22" s="40" t="s">
        <v>4544</v>
      </c>
      <c r="B22" s="711" t="s">
        <v>4488</v>
      </c>
      <c r="C22" s="711"/>
      <c r="D22" s="711"/>
      <c r="E22" s="711"/>
      <c r="F22" s="711"/>
      <c r="G22" s="711"/>
      <c r="H22" s="711"/>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3.5" thickBot="1" x14ac:dyDescent="0.25">
      <c r="A25" s="804" t="s">
        <v>3127</v>
      </c>
      <c r="B25" s="804"/>
      <c r="C25" s="137" t="s">
        <v>986</v>
      </c>
      <c r="D25" s="578" t="s">
        <v>3850</v>
      </c>
      <c r="E25" s="598"/>
      <c r="F25" s="598"/>
      <c r="G25" s="636" t="s">
        <v>6039</v>
      </c>
      <c r="H25" s="636"/>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3819</v>
      </c>
      <c r="B27" s="242" t="s">
        <v>5121</v>
      </c>
      <c r="C27" s="242" t="s">
        <v>227</v>
      </c>
      <c r="D27" s="242" t="s">
        <v>1141</v>
      </c>
      <c r="E27" s="243">
        <v>5328</v>
      </c>
      <c r="F27" s="241" t="s">
        <v>2343</v>
      </c>
      <c r="G27" s="603" t="s">
        <v>3126</v>
      </c>
      <c r="H27" s="604"/>
    </row>
    <row r="28" spans="1:8" x14ac:dyDescent="0.2">
      <c r="A28" s="244" t="s">
        <v>3817</v>
      </c>
      <c r="B28" s="245" t="s">
        <v>228</v>
      </c>
      <c r="C28" s="245" t="s">
        <v>229</v>
      </c>
      <c r="D28" s="245" t="s">
        <v>2362</v>
      </c>
      <c r="E28" s="220">
        <v>5374</v>
      </c>
      <c r="F28" s="245" t="s">
        <v>2918</v>
      </c>
      <c r="G28" s="612" t="s">
        <v>2363</v>
      </c>
      <c r="H28" s="613"/>
    </row>
    <row r="29" spans="1:8" x14ac:dyDescent="0.2">
      <c r="A29" s="313" t="s">
        <v>3820</v>
      </c>
      <c r="B29" s="246" t="s">
        <v>230</v>
      </c>
      <c r="C29" s="245" t="s">
        <v>231</v>
      </c>
      <c r="D29" s="245" t="s">
        <v>232</v>
      </c>
      <c r="E29" s="220">
        <v>5383</v>
      </c>
      <c r="F29" s="245" t="s">
        <v>2918</v>
      </c>
      <c r="G29" s="612" t="s">
        <v>2364</v>
      </c>
      <c r="H29" s="613"/>
    </row>
    <row r="30" spans="1:8" x14ac:dyDescent="0.2">
      <c r="A30" s="313" t="s">
        <v>3818</v>
      </c>
      <c r="B30" s="246" t="s">
        <v>2365</v>
      </c>
      <c r="C30" s="246" t="s">
        <v>2366</v>
      </c>
      <c r="D30" s="246" t="s">
        <v>5823</v>
      </c>
      <c r="E30" s="220">
        <v>5407</v>
      </c>
      <c r="F30" s="245" t="s">
        <v>2918</v>
      </c>
      <c r="G30" s="612" t="s">
        <v>5823</v>
      </c>
      <c r="H30" s="613"/>
    </row>
    <row r="31" spans="1:8" x14ac:dyDescent="0.2">
      <c r="A31" s="244" t="s">
        <v>3821</v>
      </c>
      <c r="B31" s="245" t="s">
        <v>5824</v>
      </c>
      <c r="C31" s="245" t="s">
        <v>2927</v>
      </c>
      <c r="D31" s="245" t="s">
        <v>422</v>
      </c>
      <c r="E31" s="220">
        <v>5469</v>
      </c>
      <c r="F31" s="245" t="s">
        <v>2343</v>
      </c>
      <c r="G31" s="612" t="s">
        <v>330</v>
      </c>
      <c r="H31" s="613"/>
    </row>
    <row r="32" spans="1:8" x14ac:dyDescent="0.2">
      <c r="A32" s="313" t="s">
        <v>3822</v>
      </c>
      <c r="B32" s="246" t="s">
        <v>5825</v>
      </c>
      <c r="C32" s="245" t="s">
        <v>2926</v>
      </c>
      <c r="D32" s="245" t="s">
        <v>5826</v>
      </c>
      <c r="E32" s="220">
        <v>5607</v>
      </c>
      <c r="F32" s="245" t="s">
        <v>2918</v>
      </c>
      <c r="G32" s="612" t="s">
        <v>5827</v>
      </c>
      <c r="H32" s="613"/>
    </row>
    <row r="33" spans="1:8" x14ac:dyDescent="0.2">
      <c r="A33" s="244" t="s">
        <v>3823</v>
      </c>
      <c r="B33" s="245" t="s">
        <v>5828</v>
      </c>
      <c r="C33" s="245" t="s">
        <v>2925</v>
      </c>
      <c r="D33" s="245" t="s">
        <v>5829</v>
      </c>
      <c r="E33" s="220">
        <v>5615</v>
      </c>
      <c r="F33" s="245" t="s">
        <v>1593</v>
      </c>
      <c r="G33" s="612" t="s">
        <v>5830</v>
      </c>
      <c r="H33" s="613"/>
    </row>
    <row r="34" spans="1:8" ht="14.25" customHeight="1" x14ac:dyDescent="0.2">
      <c r="A34" s="313" t="s">
        <v>2825</v>
      </c>
      <c r="B34" s="246" t="s">
        <v>5831</v>
      </c>
      <c r="C34" s="246" t="s">
        <v>426</v>
      </c>
      <c r="D34" s="246" t="s">
        <v>2828</v>
      </c>
      <c r="E34" s="220">
        <v>5705</v>
      </c>
      <c r="F34" s="245" t="s">
        <v>2343</v>
      </c>
      <c r="G34" s="612" t="s">
        <v>331</v>
      </c>
      <c r="H34" s="613"/>
    </row>
    <row r="35" spans="1:8" x14ac:dyDescent="0.2">
      <c r="A35" s="313" t="s">
        <v>2826</v>
      </c>
      <c r="B35" s="246" t="s">
        <v>2924</v>
      </c>
      <c r="C35" s="246" t="s">
        <v>5832</v>
      </c>
      <c r="D35" s="246" t="s">
        <v>2827</v>
      </c>
      <c r="E35" s="220">
        <v>5616</v>
      </c>
      <c r="F35" s="245" t="s">
        <v>2343</v>
      </c>
      <c r="G35" s="612" t="s">
        <v>5833</v>
      </c>
      <c r="H35" s="613"/>
    </row>
    <row r="36" spans="1:8" x14ac:dyDescent="0.2">
      <c r="A36" s="313" t="s">
        <v>3824</v>
      </c>
      <c r="B36" s="246" t="s">
        <v>5834</v>
      </c>
      <c r="C36" s="246" t="s">
        <v>5835</v>
      </c>
      <c r="D36" s="246" t="s">
        <v>5836</v>
      </c>
      <c r="E36" s="220">
        <v>5589</v>
      </c>
      <c r="F36" s="245" t="s">
        <v>2343</v>
      </c>
      <c r="G36" s="612" t="s">
        <v>5840</v>
      </c>
      <c r="H36" s="613"/>
    </row>
    <row r="37" spans="1:8" x14ac:dyDescent="0.2">
      <c r="A37" s="313" t="s">
        <v>3825</v>
      </c>
      <c r="B37" s="246" t="s">
        <v>5837</v>
      </c>
      <c r="C37" s="246" t="s">
        <v>5838</v>
      </c>
      <c r="D37" s="246" t="s">
        <v>5839</v>
      </c>
      <c r="E37" s="220">
        <v>5583</v>
      </c>
      <c r="F37" s="245" t="s">
        <v>2343</v>
      </c>
      <c r="G37" s="612" t="s">
        <v>1468</v>
      </c>
      <c r="H37" s="613"/>
    </row>
    <row r="38" spans="1:8" x14ac:dyDescent="0.2">
      <c r="A38" s="244" t="s">
        <v>3826</v>
      </c>
      <c r="B38" s="246" t="s">
        <v>5841</v>
      </c>
      <c r="C38" s="246" t="s">
        <v>5842</v>
      </c>
      <c r="D38" s="246" t="s">
        <v>5843</v>
      </c>
      <c r="E38" s="220">
        <v>5580</v>
      </c>
      <c r="F38" s="245" t="s">
        <v>2343</v>
      </c>
      <c r="G38" s="612" t="s">
        <v>5844</v>
      </c>
      <c r="H38" s="613"/>
    </row>
    <row r="39" spans="1:8" x14ac:dyDescent="0.2">
      <c r="A39" s="313" t="s">
        <v>3827</v>
      </c>
      <c r="B39" s="246" t="s">
        <v>5845</v>
      </c>
      <c r="C39" s="246" t="s">
        <v>5846</v>
      </c>
      <c r="D39" s="246" t="s">
        <v>5847</v>
      </c>
      <c r="E39" s="220">
        <v>5617</v>
      </c>
      <c r="F39" s="245" t="s">
        <v>2343</v>
      </c>
      <c r="G39" s="612" t="s">
        <v>5848</v>
      </c>
      <c r="H39" s="613"/>
    </row>
    <row r="40" spans="1:8" x14ac:dyDescent="0.2">
      <c r="A40" s="313" t="s">
        <v>2829</v>
      </c>
      <c r="B40" s="246" t="s">
        <v>5849</v>
      </c>
      <c r="C40" s="246" t="s">
        <v>5850</v>
      </c>
      <c r="D40" s="246" t="s">
        <v>2831</v>
      </c>
      <c r="E40" s="220">
        <v>5659</v>
      </c>
      <c r="F40" s="245" t="s">
        <v>2343</v>
      </c>
      <c r="G40" s="612" t="s">
        <v>2830</v>
      </c>
      <c r="H40" s="613"/>
    </row>
    <row r="41" spans="1:8" x14ac:dyDescent="0.2">
      <c r="A41" s="313" t="s">
        <v>3828</v>
      </c>
      <c r="B41" s="246" t="s">
        <v>1162</v>
      </c>
      <c r="C41" s="246" t="s">
        <v>1163</v>
      </c>
      <c r="D41" s="246" t="s">
        <v>1164</v>
      </c>
      <c r="E41" s="220">
        <v>5725</v>
      </c>
      <c r="F41" s="245" t="s">
        <v>2918</v>
      </c>
      <c r="G41" s="612" t="s">
        <v>3809</v>
      </c>
      <c r="H41" s="613"/>
    </row>
    <row r="42" spans="1:8" x14ac:dyDescent="0.2">
      <c r="A42" s="313" t="s">
        <v>3813</v>
      </c>
      <c r="B42" s="246" t="s">
        <v>3814</v>
      </c>
      <c r="C42" s="246" t="s">
        <v>3815</v>
      </c>
      <c r="D42" s="246" t="s">
        <v>3811</v>
      </c>
      <c r="E42" s="220">
        <v>5749</v>
      </c>
      <c r="F42" s="245" t="s">
        <v>2343</v>
      </c>
      <c r="G42" s="612" t="s">
        <v>3810</v>
      </c>
      <c r="H42" s="613"/>
    </row>
    <row r="43" spans="1:8" x14ac:dyDescent="0.2">
      <c r="A43" s="313" t="s">
        <v>3829</v>
      </c>
      <c r="B43" s="246" t="s">
        <v>1165</v>
      </c>
      <c r="C43" s="246" t="s">
        <v>1166</v>
      </c>
      <c r="D43" s="246" t="s">
        <v>1167</v>
      </c>
      <c r="E43" s="220">
        <v>5752</v>
      </c>
      <c r="F43" s="245" t="s">
        <v>2343</v>
      </c>
      <c r="G43" s="612" t="s">
        <v>1168</v>
      </c>
      <c r="H43" s="613"/>
    </row>
    <row r="44" spans="1:8" x14ac:dyDescent="0.2">
      <c r="A44" s="313" t="s">
        <v>3830</v>
      </c>
      <c r="B44" s="246" t="s">
        <v>1169</v>
      </c>
      <c r="C44" s="246" t="s">
        <v>1171</v>
      </c>
      <c r="D44" s="246" t="s">
        <v>3812</v>
      </c>
      <c r="E44" s="220">
        <v>5860</v>
      </c>
      <c r="F44" s="245" t="s">
        <v>2343</v>
      </c>
      <c r="G44" s="612" t="s">
        <v>1170</v>
      </c>
      <c r="H44" s="613"/>
    </row>
    <row r="45" spans="1:8" ht="13.5" thickBot="1" x14ac:dyDescent="0.25">
      <c r="A45" s="318" t="s">
        <v>5033</v>
      </c>
      <c r="B45" s="250" t="s">
        <v>3808</v>
      </c>
      <c r="C45" s="250" t="s">
        <v>2832</v>
      </c>
      <c r="D45" s="250" t="s">
        <v>5034</v>
      </c>
      <c r="E45" s="251">
        <v>5785</v>
      </c>
      <c r="F45" s="249" t="s">
        <v>2343</v>
      </c>
      <c r="G45" s="610" t="s">
        <v>5035</v>
      </c>
      <c r="H45" s="611"/>
    </row>
    <row r="47" spans="1:8" x14ac:dyDescent="0.2">
      <c r="A47" s="30" t="s">
        <v>1822</v>
      </c>
      <c r="B47" s="156" t="s">
        <v>1104</v>
      </c>
      <c r="C47" s="156" t="s">
        <v>4904</v>
      </c>
      <c r="D47" s="156"/>
    </row>
    <row r="48" spans="1:8" ht="26.25" customHeight="1" x14ac:dyDescent="0.2"/>
  </sheetData>
  <mergeCells count="46">
    <mergeCell ref="G30:H30"/>
    <mergeCell ref="G31:H31"/>
    <mergeCell ref="G32:H32"/>
    <mergeCell ref="B20:H20"/>
    <mergeCell ref="G27:H27"/>
    <mergeCell ref="G28:H28"/>
    <mergeCell ref="G29:H29"/>
    <mergeCell ref="D25:F25"/>
    <mergeCell ref="B22:H22"/>
    <mergeCell ref="A1:B1"/>
    <mergeCell ref="C1:H1"/>
    <mergeCell ref="C2:H2"/>
    <mergeCell ref="A11:H11"/>
    <mergeCell ref="A3:B3"/>
    <mergeCell ref="A2:B2"/>
    <mergeCell ref="G4:H5"/>
    <mergeCell ref="G8:H9"/>
    <mergeCell ref="A12:B12"/>
    <mergeCell ref="C12:D12"/>
    <mergeCell ref="E12:F12"/>
    <mergeCell ref="A13:B13"/>
    <mergeCell ref="C13:D13"/>
    <mergeCell ref="E13:F13"/>
    <mergeCell ref="A14:H14"/>
    <mergeCell ref="G24:H24"/>
    <mergeCell ref="G25:H25"/>
    <mergeCell ref="G26:H26"/>
    <mergeCell ref="A24:B24"/>
    <mergeCell ref="A25:B25"/>
    <mergeCell ref="D24:F24"/>
    <mergeCell ref="B18:C18"/>
    <mergeCell ref="E18:H18"/>
    <mergeCell ref="E19:F19"/>
    <mergeCell ref="G45:H45"/>
    <mergeCell ref="G44:H44"/>
    <mergeCell ref="G42:H42"/>
    <mergeCell ref="G33:H33"/>
    <mergeCell ref="G34:H34"/>
    <mergeCell ref="G41:H41"/>
    <mergeCell ref="G43:H43"/>
    <mergeCell ref="G35:H35"/>
    <mergeCell ref="G36:H36"/>
    <mergeCell ref="G37:H37"/>
    <mergeCell ref="G38:H38"/>
    <mergeCell ref="G39:H39"/>
    <mergeCell ref="G40:H40"/>
  </mergeCells>
  <phoneticPr fontId="0" type="noConversion"/>
  <hyperlinks>
    <hyperlink ref="D4" location="'C470'!A1" display="C470 Trail" xr:uid="{00000000-0004-0000-2400-000000000000}"/>
    <hyperlink ref="D6" location="HighlineWest!A1" display="Highline Canal Trail W" xr:uid="{00000000-0004-0000-2400-000001000000}"/>
    <hyperlink ref="D9" location="SpringFootDad!A1" display="SpringFootDad Trail" xr:uid="{00000000-0004-0000-2400-000002000000}"/>
    <hyperlink ref="A2:B2" location="Overview!A1" tooltip="Go to Trail Network Overview sheet" display="Trail Network Overview" xr:uid="{00000000-0004-0000-2400-000003000000}"/>
    <hyperlink ref="B47" location="RTD!A54" display="RTD-LMR" xr:uid="{00000000-0004-0000-2400-000004000000}"/>
    <hyperlink ref="C47" location="RTD!A27" display="RTD-C4U" xr:uid="{00000000-0004-0000-2400-000005000000}"/>
    <hyperlink ref="D8" location="PlatteSouth!A1" display="Platte River Trail S" xr:uid="{00000000-0004-0000-2400-000006000000}"/>
    <hyperlink ref="D7" location="MarcyGBD!A1" display="MarcyGulch BigDry Tr" xr:uid="{00000000-0004-0000-2400-000007000000}"/>
    <hyperlink ref="D5" location="GrandView!A1" display="Grandview Trail" xr:uid="{00000000-0004-0000-2400-000008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6315" divId="DR_South_26315" sourceType="sheet" destinationFile="C:\GPS\Bicycle\CO_DS\CO_DS_LDG.htm" title="GeoBiking CO_DS LDG Trail Description"/>
  </webPublishItem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5">
    <pageSetUpPr fitToPage="1"/>
  </sheetPr>
  <dimension ref="A1:H58"/>
  <sheetViews>
    <sheetView zoomScaleNormal="100" workbookViewId="0">
      <selection activeCell="E19" sqref="E19:H19"/>
    </sheetView>
  </sheetViews>
  <sheetFormatPr defaultRowHeight="12.75" x14ac:dyDescent="0.2"/>
  <cols>
    <col min="1" max="1" width="10.5703125" bestFit="1" customWidth="1"/>
    <col min="2" max="2" width="9.5703125" bestFit="1" customWidth="1"/>
    <col min="3" max="3" width="12.28515625" bestFit="1" customWidth="1"/>
    <col min="4" max="4" width="17.140625" bestFit="1" customWidth="1"/>
    <col min="5" max="5" width="14" bestFit="1" customWidth="1"/>
    <col min="6" max="6" width="14.85546875" bestFit="1" customWidth="1"/>
    <col min="7" max="7" width="8.140625" bestFit="1" customWidth="1"/>
    <col min="8" max="8" width="31.85546875" customWidth="1"/>
  </cols>
  <sheetData>
    <row r="1" spans="1:8" ht="24" customHeight="1" x14ac:dyDescent="0.2">
      <c r="A1" s="588" t="s">
        <v>3779</v>
      </c>
      <c r="B1" s="589"/>
      <c r="C1" s="590" t="s">
        <v>2212</v>
      </c>
      <c r="D1" s="591"/>
      <c r="E1" s="591"/>
      <c r="F1" s="591"/>
      <c r="G1" s="591"/>
      <c r="H1" s="591"/>
    </row>
    <row r="2" spans="1:8" ht="26.25" customHeight="1" x14ac:dyDescent="0.2">
      <c r="A2" s="597" t="s">
        <v>265</v>
      </c>
      <c r="B2" s="597"/>
      <c r="C2" s="592" t="s">
        <v>5303</v>
      </c>
      <c r="D2" s="593"/>
      <c r="E2" s="593"/>
      <c r="F2" s="593"/>
      <c r="G2" s="593"/>
      <c r="H2" s="593"/>
    </row>
    <row r="3" spans="1:8" ht="26.25" customHeight="1" x14ac:dyDescent="0.2">
      <c r="A3" s="2"/>
      <c r="B3" s="2"/>
      <c r="C3" s="592" t="s">
        <v>5304</v>
      </c>
      <c r="D3" s="592"/>
      <c r="E3" s="592"/>
      <c r="F3" s="592"/>
      <c r="G3" s="592"/>
      <c r="H3" s="592"/>
    </row>
    <row r="4" spans="1:8" x14ac:dyDescent="0.2">
      <c r="A4" s="597"/>
      <c r="B4" s="597"/>
      <c r="C4" s="19"/>
      <c r="E4" s="26"/>
      <c r="F4" s="26"/>
      <c r="G4" s="165"/>
      <c r="H4" s="165"/>
    </row>
    <row r="5" spans="1:8" x14ac:dyDescent="0.2">
      <c r="A5" s="80" t="s">
        <v>3258</v>
      </c>
      <c r="B5" s="111" t="s">
        <v>2134</v>
      </c>
      <c r="C5" s="29" t="s">
        <v>5374</v>
      </c>
      <c r="D5" s="2" t="s">
        <v>2207</v>
      </c>
      <c r="E5" s="26"/>
      <c r="F5" s="29" t="s">
        <v>2789</v>
      </c>
      <c r="G5" s="824"/>
      <c r="H5" s="824"/>
    </row>
    <row r="6" spans="1:8" x14ac:dyDescent="0.2">
      <c r="A6" s="66"/>
      <c r="B6" s="52"/>
      <c r="C6" s="29"/>
      <c r="D6" s="2" t="s">
        <v>2208</v>
      </c>
      <c r="E6" s="26"/>
      <c r="F6" s="34"/>
      <c r="G6" s="824"/>
      <c r="H6" s="824"/>
    </row>
    <row r="7" spans="1:8" ht="12.75" customHeight="1" x14ac:dyDescent="0.2">
      <c r="A7" s="65" t="s">
        <v>865</v>
      </c>
      <c r="B7" s="111">
        <f>COUNT(E28:E56)</f>
        <v>28</v>
      </c>
      <c r="C7" s="75"/>
      <c r="D7" s="2" t="s">
        <v>4556</v>
      </c>
      <c r="F7" s="142"/>
      <c r="G7" s="163"/>
      <c r="H7" s="163"/>
    </row>
    <row r="8" spans="1:8" x14ac:dyDescent="0.2">
      <c r="A8" s="64"/>
      <c r="B8" s="3"/>
      <c r="C8" s="75"/>
      <c r="D8" s="2" t="s">
        <v>3152</v>
      </c>
      <c r="E8" s="80" t="s">
        <v>3939</v>
      </c>
      <c r="F8" s="104" t="s">
        <v>2099</v>
      </c>
      <c r="G8" s="825" t="s">
        <v>2560</v>
      </c>
      <c r="H8" s="825"/>
    </row>
    <row r="9" spans="1:8" x14ac:dyDescent="0.2">
      <c r="A9" s="64"/>
      <c r="B9" s="3"/>
      <c r="C9" s="75"/>
      <c r="D9" s="2" t="s">
        <v>2209</v>
      </c>
      <c r="E9" s="135">
        <v>39568</v>
      </c>
      <c r="F9" s="105">
        <v>39828</v>
      </c>
      <c r="G9" s="825"/>
      <c r="H9" s="825"/>
    </row>
    <row r="10" spans="1:8" ht="13.5" thickBot="1" x14ac:dyDescent="0.25">
      <c r="A10" s="64"/>
      <c r="B10" s="3"/>
      <c r="C10" s="10"/>
      <c r="E10" s="135"/>
      <c r="F10" s="105"/>
      <c r="G10" s="164"/>
      <c r="H10" s="164"/>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x14ac:dyDescent="0.2">
      <c r="A13" s="574"/>
      <c r="B13" s="574"/>
      <c r="C13" s="615">
        <v>12.4</v>
      </c>
      <c r="D13" s="586"/>
      <c r="E13" s="602">
        <v>11.3</v>
      </c>
      <c r="F13" s="602"/>
      <c r="G13" s="78"/>
    </row>
    <row r="14" spans="1:8" ht="13.5" thickBot="1" x14ac:dyDescent="0.25">
      <c r="A14" s="574"/>
      <c r="B14" s="669"/>
      <c r="C14" s="574"/>
      <c r="D14" s="574"/>
      <c r="E14" s="602"/>
      <c r="F14" s="602"/>
      <c r="G14" s="78"/>
    </row>
    <row r="15" spans="1:8" x14ac:dyDescent="0.2">
      <c r="A15" s="575" t="s">
        <v>4542</v>
      </c>
      <c r="B15" s="681"/>
      <c r="C15" s="681"/>
      <c r="D15" s="681"/>
      <c r="E15" s="681"/>
      <c r="F15" s="681"/>
      <c r="G15" s="681"/>
      <c r="H15" s="682"/>
    </row>
    <row r="16" spans="1:8" ht="13.5" thickBot="1" x14ac:dyDescent="0.25">
      <c r="A16" s="13" t="s">
        <v>2783</v>
      </c>
      <c r="B16" s="14" t="s">
        <v>2784</v>
      </c>
      <c r="C16" s="15" t="s">
        <v>2785</v>
      </c>
      <c r="D16" s="14" t="s">
        <v>2786</v>
      </c>
      <c r="E16" s="14" t="s">
        <v>2787</v>
      </c>
      <c r="F16" s="14" t="s">
        <v>4543</v>
      </c>
      <c r="G16" s="14" t="s">
        <v>1467</v>
      </c>
      <c r="H16" s="100" t="s">
        <v>2788</v>
      </c>
    </row>
    <row r="17" spans="1:8" s="8" customFormat="1" x14ac:dyDescent="0.2">
      <c r="A17" s="23">
        <f>E28</f>
        <v>5260</v>
      </c>
      <c r="B17" s="23">
        <f>E50</f>
        <v>5595</v>
      </c>
      <c r="C17" s="24">
        <v>5260</v>
      </c>
      <c r="D17" s="24">
        <v>5677</v>
      </c>
      <c r="E17" s="24">
        <f>B17 - A17</f>
        <v>335</v>
      </c>
      <c r="F17" s="24">
        <v>794</v>
      </c>
      <c r="G17" s="24"/>
      <c r="H17" s="101">
        <v>1</v>
      </c>
    </row>
    <row r="18" spans="1:8" s="8" customFormat="1" x14ac:dyDescent="0.2">
      <c r="A18" s="20"/>
      <c r="B18" s="20"/>
      <c r="C18" s="17"/>
      <c r="D18" s="18"/>
      <c r="E18" s="18"/>
      <c r="F18" s="18"/>
      <c r="G18" s="18"/>
      <c r="H18" s="18"/>
    </row>
    <row r="19" spans="1:8" s="8" customFormat="1" ht="25.5" customHeight="1" x14ac:dyDescent="0.2">
      <c r="A19" s="40" t="s">
        <v>4739</v>
      </c>
      <c r="B19" s="580" t="s">
        <v>2561</v>
      </c>
      <c r="C19" s="580"/>
      <c r="D19" s="84" t="s">
        <v>4740</v>
      </c>
      <c r="E19" s="582" t="s">
        <v>4273</v>
      </c>
      <c r="F19" s="582"/>
      <c r="G19" s="582"/>
      <c r="H19" s="582"/>
    </row>
    <row r="20" spans="1:8" s="8" customFormat="1" x14ac:dyDescent="0.2">
      <c r="A20" s="20"/>
      <c r="B20" s="20"/>
      <c r="C20" s="17"/>
      <c r="D20" s="180" t="s">
        <v>4500</v>
      </c>
      <c r="E20" s="582" t="s">
        <v>358</v>
      </c>
      <c r="F20" s="582"/>
      <c r="G20" s="180" t="s">
        <v>5889</v>
      </c>
      <c r="H20" s="179">
        <v>97</v>
      </c>
    </row>
    <row r="21" spans="1:8" s="8" customFormat="1" x14ac:dyDescent="0.2">
      <c r="A21" s="40" t="s">
        <v>4738</v>
      </c>
      <c r="B21" s="579" t="s">
        <v>5305</v>
      </c>
      <c r="C21" s="579"/>
      <c r="D21" s="579"/>
      <c r="E21" s="579"/>
      <c r="F21" s="579"/>
      <c r="G21" s="579"/>
      <c r="H21" s="579"/>
    </row>
    <row r="22" spans="1:8" s="8" customFormat="1" x14ac:dyDescent="0.2">
      <c r="A22" s="20"/>
      <c r="B22" s="20"/>
      <c r="C22" s="17"/>
      <c r="D22" s="18"/>
      <c r="E22" s="18"/>
      <c r="F22" s="18"/>
      <c r="G22" s="18"/>
      <c r="H22" s="18"/>
    </row>
    <row r="23" spans="1:8" s="8" customFormat="1" x14ac:dyDescent="0.2">
      <c r="A23" s="40" t="s">
        <v>4544</v>
      </c>
      <c r="B23" s="579" t="s">
        <v>3202</v>
      </c>
      <c r="C23" s="579"/>
      <c r="D23" s="579"/>
      <c r="E23" s="579"/>
      <c r="F23" s="579"/>
      <c r="G23" s="579"/>
      <c r="H23" s="579"/>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13.5" thickBot="1" x14ac:dyDescent="0.25">
      <c r="A26" s="804" t="s">
        <v>986</v>
      </c>
      <c r="B26" s="804"/>
      <c r="C26" s="137" t="s">
        <v>986</v>
      </c>
      <c r="D26" s="579" t="s">
        <v>2132</v>
      </c>
      <c r="E26" s="649"/>
      <c r="F26" s="649"/>
      <c r="G26" s="607" t="s">
        <v>2133</v>
      </c>
      <c r="H26" s="607"/>
    </row>
    <row r="27" spans="1:8" s="3" customFormat="1" ht="13.5" thickBot="1" x14ac:dyDescent="0.25">
      <c r="A27" s="4" t="s">
        <v>1596</v>
      </c>
      <c r="B27" s="4" t="s">
        <v>1601</v>
      </c>
      <c r="C27" s="5" t="s">
        <v>1602</v>
      </c>
      <c r="D27" s="4" t="s">
        <v>2790</v>
      </c>
      <c r="E27" s="4" t="s">
        <v>1594</v>
      </c>
      <c r="F27" s="4" t="s">
        <v>1600</v>
      </c>
      <c r="G27" s="608" t="s">
        <v>3050</v>
      </c>
      <c r="H27" s="609"/>
    </row>
    <row r="28" spans="1:8" x14ac:dyDescent="0.2">
      <c r="A28" s="240" t="s">
        <v>5306</v>
      </c>
      <c r="B28" s="241" t="s">
        <v>5370</v>
      </c>
      <c r="C28" s="242" t="s">
        <v>5371</v>
      </c>
      <c r="D28" s="241" t="s">
        <v>2136</v>
      </c>
      <c r="E28" s="243">
        <v>5260</v>
      </c>
      <c r="F28" s="241" t="s">
        <v>2343</v>
      </c>
      <c r="G28" s="603" t="s">
        <v>2374</v>
      </c>
      <c r="H28" s="604"/>
    </row>
    <row r="29" spans="1:8" x14ac:dyDescent="0.2">
      <c r="A29" s="244" t="s">
        <v>5307</v>
      </c>
      <c r="B29" s="245" t="s">
        <v>2213</v>
      </c>
      <c r="C29" s="246" t="s">
        <v>2615</v>
      </c>
      <c r="D29" s="245" t="s">
        <v>2616</v>
      </c>
      <c r="E29" s="220">
        <v>5303</v>
      </c>
      <c r="F29" s="245" t="s">
        <v>2918</v>
      </c>
      <c r="G29" s="612" t="s">
        <v>628</v>
      </c>
      <c r="H29" s="613"/>
    </row>
    <row r="30" spans="1:8" x14ac:dyDescent="0.2">
      <c r="A30" s="244" t="s">
        <v>3196</v>
      </c>
      <c r="B30" s="245" t="s">
        <v>4404</v>
      </c>
      <c r="C30" s="246" t="s">
        <v>4405</v>
      </c>
      <c r="D30" s="245" t="s">
        <v>2135</v>
      </c>
      <c r="E30" s="220">
        <v>5291</v>
      </c>
      <c r="F30" s="207" t="s">
        <v>2206</v>
      </c>
      <c r="G30" s="612" t="s">
        <v>2137</v>
      </c>
      <c r="H30" s="613"/>
    </row>
    <row r="31" spans="1:8" x14ac:dyDescent="0.2">
      <c r="A31" s="244" t="s">
        <v>1540</v>
      </c>
      <c r="B31" s="245" t="s">
        <v>1545</v>
      </c>
      <c r="C31" s="246" t="s">
        <v>1543</v>
      </c>
      <c r="D31" s="245" t="s">
        <v>1544</v>
      </c>
      <c r="E31" s="220">
        <v>5285</v>
      </c>
      <c r="F31" s="245" t="s">
        <v>1596</v>
      </c>
      <c r="G31" s="629" t="s">
        <v>1542</v>
      </c>
      <c r="H31" s="630"/>
    </row>
    <row r="32" spans="1:8" x14ac:dyDescent="0.2">
      <c r="A32" s="244" t="s">
        <v>1541</v>
      </c>
      <c r="B32" s="245" t="s">
        <v>1545</v>
      </c>
      <c r="C32" s="246" t="s">
        <v>1549</v>
      </c>
      <c r="D32" s="245" t="s">
        <v>1550</v>
      </c>
      <c r="E32" s="220">
        <v>5300</v>
      </c>
      <c r="F32" s="245" t="s">
        <v>1596</v>
      </c>
      <c r="G32" s="612" t="s">
        <v>1551</v>
      </c>
      <c r="H32" s="613"/>
    </row>
    <row r="33" spans="1:8" x14ac:dyDescent="0.2">
      <c r="A33" s="244" t="s">
        <v>1546</v>
      </c>
      <c r="B33" s="245" t="s">
        <v>4030</v>
      </c>
      <c r="C33" s="246" t="s">
        <v>1547</v>
      </c>
      <c r="D33" s="245" t="s">
        <v>2138</v>
      </c>
      <c r="E33" s="220">
        <v>5312</v>
      </c>
      <c r="F33" s="245" t="s">
        <v>1596</v>
      </c>
      <c r="G33" s="612" t="s">
        <v>1548</v>
      </c>
      <c r="H33" s="613"/>
    </row>
    <row r="34" spans="1:8" x14ac:dyDescent="0.2">
      <c r="A34" s="244" t="s">
        <v>1552</v>
      </c>
      <c r="B34" s="245" t="s">
        <v>4026</v>
      </c>
      <c r="C34" s="246" t="s">
        <v>4027</v>
      </c>
      <c r="D34" s="245" t="s">
        <v>4028</v>
      </c>
      <c r="E34" s="220">
        <v>5304</v>
      </c>
      <c r="F34" s="245" t="s">
        <v>1596</v>
      </c>
      <c r="G34" s="612" t="s">
        <v>4029</v>
      </c>
      <c r="H34" s="613"/>
    </row>
    <row r="35" spans="1:8" x14ac:dyDescent="0.2">
      <c r="A35" s="244" t="s">
        <v>2139</v>
      </c>
      <c r="B35" s="245" t="s">
        <v>2140</v>
      </c>
      <c r="C35" s="246" t="s">
        <v>2141</v>
      </c>
      <c r="D35" s="245" t="s">
        <v>2142</v>
      </c>
      <c r="E35" s="220">
        <v>5321</v>
      </c>
      <c r="F35" s="245" t="s">
        <v>1596</v>
      </c>
      <c r="G35" s="612" t="s">
        <v>2143</v>
      </c>
      <c r="H35" s="613"/>
    </row>
    <row r="36" spans="1:8" x14ac:dyDescent="0.2">
      <c r="A36" s="244" t="s">
        <v>2144</v>
      </c>
      <c r="B36" s="245" t="s">
        <v>2145</v>
      </c>
      <c r="C36" s="246" t="s">
        <v>2146</v>
      </c>
      <c r="D36" s="245" t="s">
        <v>2147</v>
      </c>
      <c r="E36" s="220">
        <v>5322</v>
      </c>
      <c r="F36" s="245" t="s">
        <v>2343</v>
      </c>
      <c r="G36" s="612" t="s">
        <v>3992</v>
      </c>
      <c r="H36" s="613"/>
    </row>
    <row r="37" spans="1:8" ht="25.5" customHeight="1" x14ac:dyDescent="0.2">
      <c r="A37" s="244" t="s">
        <v>3993</v>
      </c>
      <c r="B37" s="245" t="s">
        <v>3994</v>
      </c>
      <c r="C37" s="246" t="s">
        <v>3995</v>
      </c>
      <c r="D37" s="245" t="s">
        <v>3996</v>
      </c>
      <c r="E37" s="220">
        <v>5362</v>
      </c>
      <c r="F37" s="245" t="s">
        <v>2343</v>
      </c>
      <c r="G37" s="612" t="s">
        <v>3997</v>
      </c>
      <c r="H37" s="613"/>
    </row>
    <row r="38" spans="1:8" x14ac:dyDescent="0.2">
      <c r="A38" s="244" t="s">
        <v>3998</v>
      </c>
      <c r="B38" s="245" t="s">
        <v>3999</v>
      </c>
      <c r="C38" s="246" t="s">
        <v>4000</v>
      </c>
      <c r="D38" s="245" t="s">
        <v>4001</v>
      </c>
      <c r="E38" s="220">
        <v>5462</v>
      </c>
      <c r="F38" s="245" t="s">
        <v>2343</v>
      </c>
      <c r="G38" s="612" t="s">
        <v>4002</v>
      </c>
      <c r="H38" s="613"/>
    </row>
    <row r="39" spans="1:8" x14ac:dyDescent="0.2">
      <c r="A39" s="244" t="s">
        <v>4003</v>
      </c>
      <c r="B39" s="245" t="s">
        <v>4004</v>
      </c>
      <c r="C39" s="246" t="s">
        <v>4005</v>
      </c>
      <c r="D39" s="245" t="s">
        <v>4006</v>
      </c>
      <c r="E39" s="220">
        <v>5471</v>
      </c>
      <c r="F39" s="245" t="s">
        <v>1596</v>
      </c>
      <c r="G39" s="612" t="s">
        <v>181</v>
      </c>
      <c r="H39" s="613"/>
    </row>
    <row r="40" spans="1:8" x14ac:dyDescent="0.2">
      <c r="A40" s="244" t="s">
        <v>182</v>
      </c>
      <c r="B40" s="245" t="s">
        <v>183</v>
      </c>
      <c r="C40" s="246" t="s">
        <v>184</v>
      </c>
      <c r="D40" s="245" t="s">
        <v>349</v>
      </c>
      <c r="E40" s="220">
        <v>5494</v>
      </c>
      <c r="F40" s="245" t="s">
        <v>2343</v>
      </c>
      <c r="G40" s="612" t="s">
        <v>185</v>
      </c>
      <c r="H40" s="613"/>
    </row>
    <row r="41" spans="1:8" x14ac:dyDescent="0.2">
      <c r="A41" s="244" t="s">
        <v>186</v>
      </c>
      <c r="B41" s="245" t="s">
        <v>187</v>
      </c>
      <c r="C41" s="246" t="s">
        <v>188</v>
      </c>
      <c r="D41" s="245" t="s">
        <v>189</v>
      </c>
      <c r="E41" s="220">
        <v>5620</v>
      </c>
      <c r="F41" s="245" t="s">
        <v>2343</v>
      </c>
      <c r="G41" s="629" t="s">
        <v>2382</v>
      </c>
      <c r="H41" s="630"/>
    </row>
    <row r="42" spans="1:8" x14ac:dyDescent="0.2">
      <c r="A42" s="244" t="s">
        <v>3197</v>
      </c>
      <c r="B42" s="245" t="s">
        <v>3199</v>
      </c>
      <c r="C42" s="246" t="s">
        <v>3200</v>
      </c>
      <c r="D42" s="245" t="s">
        <v>3201</v>
      </c>
      <c r="E42" s="220">
        <v>5665</v>
      </c>
      <c r="F42" s="245" t="s">
        <v>2206</v>
      </c>
      <c r="G42" s="629" t="s">
        <v>3198</v>
      </c>
      <c r="H42" s="630"/>
    </row>
    <row r="43" spans="1:8" ht="26.25" customHeight="1" x14ac:dyDescent="0.2">
      <c r="A43" s="244" t="s">
        <v>2383</v>
      </c>
      <c r="B43" s="245" t="s">
        <v>2384</v>
      </c>
      <c r="C43" s="246" t="s">
        <v>2385</v>
      </c>
      <c r="D43" s="245" t="s">
        <v>2386</v>
      </c>
      <c r="E43" s="220">
        <v>5565</v>
      </c>
      <c r="F43" s="207" t="s">
        <v>2343</v>
      </c>
      <c r="G43" s="612" t="s">
        <v>2519</v>
      </c>
      <c r="H43" s="613"/>
    </row>
    <row r="44" spans="1:8" x14ac:dyDescent="0.2">
      <c r="A44" s="244" t="s">
        <v>2387</v>
      </c>
      <c r="B44" s="245" t="s">
        <v>2388</v>
      </c>
      <c r="C44" s="246" t="s">
        <v>2389</v>
      </c>
      <c r="D44" s="245" t="s">
        <v>6036</v>
      </c>
      <c r="E44" s="220">
        <v>5569</v>
      </c>
      <c r="F44" s="245" t="s">
        <v>2918</v>
      </c>
      <c r="G44" s="612" t="s">
        <v>6037</v>
      </c>
      <c r="H44" s="613"/>
    </row>
    <row r="45" spans="1:8" x14ac:dyDescent="0.2">
      <c r="A45" s="244" t="s">
        <v>2513</v>
      </c>
      <c r="B45" s="245" t="s">
        <v>6038</v>
      </c>
      <c r="C45" s="246" t="s">
        <v>2510</v>
      </c>
      <c r="D45" s="245" t="s">
        <v>2511</v>
      </c>
      <c r="E45" s="220">
        <v>5623</v>
      </c>
      <c r="F45" s="245" t="s">
        <v>1596</v>
      </c>
      <c r="G45" s="612" t="s">
        <v>2512</v>
      </c>
      <c r="H45" s="613"/>
    </row>
    <row r="46" spans="1:8" x14ac:dyDescent="0.2">
      <c r="A46" s="244" t="s">
        <v>2514</v>
      </c>
      <c r="B46" s="245" t="s">
        <v>2515</v>
      </c>
      <c r="C46" s="246" t="s">
        <v>2516</v>
      </c>
      <c r="D46" s="245" t="s">
        <v>2517</v>
      </c>
      <c r="E46" s="220">
        <v>5640</v>
      </c>
      <c r="F46" s="245" t="s">
        <v>1596</v>
      </c>
      <c r="G46" s="612" t="s">
        <v>2518</v>
      </c>
      <c r="H46" s="613"/>
    </row>
    <row r="47" spans="1:8" x14ac:dyDescent="0.2">
      <c r="A47" s="244" t="s">
        <v>2520</v>
      </c>
      <c r="B47" s="245" t="s">
        <v>2521</v>
      </c>
      <c r="C47" s="246" t="s">
        <v>2522</v>
      </c>
      <c r="D47" s="245" t="s">
        <v>2523</v>
      </c>
      <c r="E47" s="220">
        <v>5675</v>
      </c>
      <c r="F47" s="245" t="s">
        <v>1593</v>
      </c>
      <c r="G47" s="612" t="s">
        <v>2524</v>
      </c>
      <c r="H47" s="613"/>
    </row>
    <row r="48" spans="1:8" x14ac:dyDescent="0.2">
      <c r="A48" s="244" t="s">
        <v>2526</v>
      </c>
      <c r="B48" s="245" t="s">
        <v>2527</v>
      </c>
      <c r="C48" s="246" t="s">
        <v>2528</v>
      </c>
      <c r="D48" s="245" t="s">
        <v>2529</v>
      </c>
      <c r="E48" s="220">
        <v>5640</v>
      </c>
      <c r="F48" s="245" t="s">
        <v>2343</v>
      </c>
      <c r="G48" s="612" t="s">
        <v>2525</v>
      </c>
      <c r="H48" s="613"/>
    </row>
    <row r="49" spans="1:8" x14ac:dyDescent="0.2">
      <c r="A49" s="244" t="s">
        <v>2530</v>
      </c>
      <c r="B49" s="245" t="s">
        <v>2531</v>
      </c>
      <c r="C49" s="246" t="s">
        <v>2532</v>
      </c>
      <c r="D49" s="245" t="s">
        <v>2533</v>
      </c>
      <c r="E49" s="220">
        <v>5633</v>
      </c>
      <c r="F49" s="245" t="s">
        <v>2343</v>
      </c>
      <c r="G49" s="612" t="s">
        <v>2534</v>
      </c>
      <c r="H49" s="613"/>
    </row>
    <row r="50" spans="1:8" x14ac:dyDescent="0.2">
      <c r="A50" s="244" t="s">
        <v>5308</v>
      </c>
      <c r="B50" s="245" t="s">
        <v>3288</v>
      </c>
      <c r="C50" s="246" t="s">
        <v>3203</v>
      </c>
      <c r="D50" s="245" t="s">
        <v>3289</v>
      </c>
      <c r="E50" s="220">
        <v>5595</v>
      </c>
      <c r="F50" s="245" t="s">
        <v>2343</v>
      </c>
      <c r="G50" s="612" t="s">
        <v>3287</v>
      </c>
      <c r="H50" s="613"/>
    </row>
    <row r="51" spans="1:8" x14ac:dyDescent="0.2">
      <c r="A51" s="244" t="s">
        <v>2535</v>
      </c>
      <c r="B51" s="245" t="s">
        <v>2536</v>
      </c>
      <c r="C51" s="246" t="s">
        <v>2537</v>
      </c>
      <c r="D51" s="245" t="s">
        <v>3285</v>
      </c>
      <c r="E51" s="220">
        <v>5618</v>
      </c>
      <c r="F51" s="245" t="s">
        <v>2792</v>
      </c>
      <c r="G51" s="612" t="s">
        <v>3286</v>
      </c>
      <c r="H51" s="613"/>
    </row>
    <row r="52" spans="1:8" x14ac:dyDescent="0.2">
      <c r="A52" s="244" t="s">
        <v>3290</v>
      </c>
      <c r="B52" s="245" t="s">
        <v>3291</v>
      </c>
      <c r="C52" s="246" t="s">
        <v>3292</v>
      </c>
      <c r="D52" s="245" t="s">
        <v>3293</v>
      </c>
      <c r="E52" s="220">
        <v>5562</v>
      </c>
      <c r="F52" s="245" t="s">
        <v>2343</v>
      </c>
      <c r="G52" s="612" t="s">
        <v>3294</v>
      </c>
      <c r="H52" s="613"/>
    </row>
    <row r="53" spans="1:8" x14ac:dyDescent="0.2">
      <c r="A53" s="244" t="s">
        <v>3295</v>
      </c>
      <c r="B53" s="245" t="s">
        <v>3296</v>
      </c>
      <c r="C53" s="246" t="s">
        <v>3297</v>
      </c>
      <c r="D53" s="245" t="s">
        <v>3298</v>
      </c>
      <c r="E53" s="220">
        <v>5570</v>
      </c>
      <c r="F53" s="245" t="s">
        <v>2792</v>
      </c>
      <c r="G53" s="612" t="s">
        <v>3299</v>
      </c>
      <c r="H53" s="613"/>
    </row>
    <row r="54" spans="1:8" x14ac:dyDescent="0.2">
      <c r="A54" s="244" t="s">
        <v>3300</v>
      </c>
      <c r="B54" s="245" t="s">
        <v>3301</v>
      </c>
      <c r="C54" s="246" t="s">
        <v>3195</v>
      </c>
      <c r="D54" s="245" t="s">
        <v>3302</v>
      </c>
      <c r="E54" s="220">
        <v>5561</v>
      </c>
      <c r="F54" s="245" t="s">
        <v>2792</v>
      </c>
      <c r="G54" s="612" t="s">
        <v>3303</v>
      </c>
      <c r="H54" s="613"/>
    </row>
    <row r="55" spans="1:8" x14ac:dyDescent="0.2">
      <c r="A55" s="244" t="s">
        <v>3304</v>
      </c>
      <c r="B55" s="245" t="s">
        <v>3306</v>
      </c>
      <c r="C55" s="246" t="s">
        <v>3307</v>
      </c>
      <c r="D55" s="245" t="s">
        <v>3308</v>
      </c>
      <c r="E55" s="220">
        <v>5553</v>
      </c>
      <c r="F55" s="245" t="s">
        <v>2343</v>
      </c>
      <c r="G55" s="612" t="s">
        <v>3305</v>
      </c>
      <c r="H55" s="613"/>
    </row>
    <row r="56" spans="1:8" ht="13.5" thickBot="1" x14ac:dyDescent="0.25">
      <c r="A56" s="248" t="s">
        <v>5308</v>
      </c>
      <c r="B56" s="726" t="s">
        <v>3768</v>
      </c>
      <c r="C56" s="726"/>
      <c r="D56" s="726"/>
      <c r="E56" s="726"/>
      <c r="F56" s="726"/>
      <c r="G56" s="610" t="s">
        <v>5309</v>
      </c>
      <c r="H56" s="611"/>
    </row>
    <row r="58" spans="1:8" x14ac:dyDescent="0.2">
      <c r="A58" s="157" t="s">
        <v>1822</v>
      </c>
      <c r="B58" s="154" t="s">
        <v>5233</v>
      </c>
      <c r="C58" s="156" t="s">
        <v>4892</v>
      </c>
    </row>
  </sheetData>
  <mergeCells count="61">
    <mergeCell ref="E20:F20"/>
    <mergeCell ref="G8:H9"/>
    <mergeCell ref="G30:H30"/>
    <mergeCell ref="G41:H41"/>
    <mergeCell ref="G31:H31"/>
    <mergeCell ref="G29:H29"/>
    <mergeCell ref="G25:H25"/>
    <mergeCell ref="G26:H26"/>
    <mergeCell ref="G27:H27"/>
    <mergeCell ref="G28:H28"/>
    <mergeCell ref="G43:H43"/>
    <mergeCell ref="G44:H44"/>
    <mergeCell ref="G33:H33"/>
    <mergeCell ref="G34:H34"/>
    <mergeCell ref="G35:H35"/>
    <mergeCell ref="G36:H36"/>
    <mergeCell ref="G37:H37"/>
    <mergeCell ref="A14:B14"/>
    <mergeCell ref="A2:B2"/>
    <mergeCell ref="A15:H15"/>
    <mergeCell ref="G5:H6"/>
    <mergeCell ref="A13:B13"/>
    <mergeCell ref="C13:D13"/>
    <mergeCell ref="E13:F13"/>
    <mergeCell ref="A12:B12"/>
    <mergeCell ref="E14:F14"/>
    <mergeCell ref="C14:D14"/>
    <mergeCell ref="C12:D12"/>
    <mergeCell ref="E12:F12"/>
    <mergeCell ref="A1:B1"/>
    <mergeCell ref="C1:H1"/>
    <mergeCell ref="C2:H2"/>
    <mergeCell ref="A11:H11"/>
    <mergeCell ref="A4:B4"/>
    <mergeCell ref="C3:H3"/>
    <mergeCell ref="A25:B25"/>
    <mergeCell ref="A26:B26"/>
    <mergeCell ref="D25:F25"/>
    <mergeCell ref="D26:F26"/>
    <mergeCell ref="B23:H23"/>
    <mergeCell ref="B19:C19"/>
    <mergeCell ref="E19:H19"/>
    <mergeCell ref="B21:H21"/>
    <mergeCell ref="B56:F56"/>
    <mergeCell ref="G32:H32"/>
    <mergeCell ref="G38:H38"/>
    <mergeCell ref="G39:H39"/>
    <mergeCell ref="G40:H40"/>
    <mergeCell ref="G56:H56"/>
    <mergeCell ref="G53:H53"/>
    <mergeCell ref="G55:H55"/>
    <mergeCell ref="G54:H54"/>
    <mergeCell ref="G42:H42"/>
    <mergeCell ref="G49:H49"/>
    <mergeCell ref="G50:H50"/>
    <mergeCell ref="G51:H51"/>
    <mergeCell ref="G52:H52"/>
    <mergeCell ref="G45:H45"/>
    <mergeCell ref="G46:H46"/>
    <mergeCell ref="G47:H47"/>
    <mergeCell ref="G48:H48"/>
  </mergeCells>
  <phoneticPr fontId="0" type="noConversion"/>
  <hyperlinks>
    <hyperlink ref="A2:B2" location="Overview!A1" tooltip="Go to Trail Network Overview sheet" display="Trail Network Overview" xr:uid="{00000000-0004-0000-2500-000000000000}"/>
    <hyperlink ref="D5" location="CherryCrN!A1" display="Cherry Cr N" xr:uid="{00000000-0004-0000-2500-000001000000}"/>
    <hyperlink ref="B58" location="RTD!A41" display="RTD-EWS" xr:uid="{00000000-0004-0000-2500-000002000000}"/>
    <hyperlink ref="C58" location="RTD!A26" display="RTD-BS" xr:uid="{00000000-0004-0000-2500-000003000000}"/>
    <hyperlink ref="D9" location="WetCatTail!A1" display="Wet Cat Tail" xr:uid="{00000000-0004-0000-2500-000004000000}"/>
    <hyperlink ref="D6" location="GoldSmithHam!A1" display="GoldSmith Gulch Hampden Heights" xr:uid="{00000000-0004-0000-2500-000005000000}"/>
    <hyperlink ref="D7" location="HighlineCentral!A1" display="Highline Canal Central" xr:uid="{00000000-0004-0000-2500-000006000000}"/>
    <hyperlink ref="D8" location="PlatteSouth!A1" display="Platte River S" xr:uid="{00000000-0004-0000-2500-000007000000}"/>
  </hyperlinks>
  <pageMargins left="0.75" right="0.75" top="1" bottom="1"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477" divId="DR_South_8477" sourceType="sheet" destinationFile="C:\GPS\Bicycle\CO_DS\CO_DS_LDQ.htm" title="GeoBiking CO_DS LDQ Trail Description"/>
  </webPublishItem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5">
    <pageSetUpPr fitToPage="1"/>
  </sheetPr>
  <dimension ref="A1:H52"/>
  <sheetViews>
    <sheetView zoomScaleNormal="100" workbookViewId="0">
      <selection sqref="A1:B1"/>
    </sheetView>
  </sheetViews>
  <sheetFormatPr defaultRowHeight="12.75" x14ac:dyDescent="0.2"/>
  <cols>
    <col min="1" max="1" width="12.7109375" customWidth="1"/>
    <col min="2" max="2" width="9.140625" bestFit="1" customWidth="1"/>
    <col min="3" max="3" width="12.140625" bestFit="1" customWidth="1"/>
    <col min="4" max="4" width="19.28515625" bestFit="1" customWidth="1"/>
    <col min="6" max="6" width="15.140625" bestFit="1" customWidth="1"/>
    <col min="7" max="7" width="8.140625" bestFit="1" customWidth="1"/>
    <col min="8" max="8" width="34.5703125" customWidth="1"/>
  </cols>
  <sheetData>
    <row r="1" spans="1:8" ht="23.25" customHeight="1" x14ac:dyDescent="0.2">
      <c r="A1" s="588" t="s">
        <v>1380</v>
      </c>
      <c r="B1" s="589"/>
      <c r="C1" s="592" t="s">
        <v>1381</v>
      </c>
      <c r="D1" s="591"/>
      <c r="E1" s="591"/>
      <c r="F1" s="591"/>
      <c r="G1" s="591"/>
      <c r="H1" s="591"/>
    </row>
    <row r="2" spans="1:8" ht="25.5" customHeight="1" x14ac:dyDescent="0.2">
      <c r="A2" s="597" t="s">
        <v>265</v>
      </c>
      <c r="B2" s="597"/>
      <c r="C2" s="648" t="s">
        <v>1382</v>
      </c>
      <c r="D2" s="649"/>
      <c r="E2" s="649"/>
      <c r="F2" s="649"/>
      <c r="G2" s="649"/>
      <c r="H2" s="649"/>
    </row>
    <row r="3" spans="1:8" x14ac:dyDescent="0.2">
      <c r="A3" s="597"/>
      <c r="B3" s="597"/>
      <c r="C3" s="19"/>
      <c r="E3" s="26"/>
      <c r="F3" s="26"/>
      <c r="G3" s="26"/>
      <c r="H3" s="26"/>
    </row>
    <row r="4" spans="1:8" ht="12.75" customHeight="1" x14ac:dyDescent="0.2">
      <c r="A4" s="80" t="s">
        <v>3258</v>
      </c>
      <c r="B4" s="184" t="s">
        <v>2421</v>
      </c>
      <c r="C4" s="29" t="s">
        <v>5374</v>
      </c>
      <c r="D4" s="7" t="s">
        <v>3857</v>
      </c>
      <c r="E4" s="26"/>
      <c r="F4" s="29" t="s">
        <v>2789</v>
      </c>
      <c r="G4" s="753" t="s">
        <v>1384</v>
      </c>
      <c r="H4" s="753"/>
    </row>
    <row r="5" spans="1:8" x14ac:dyDescent="0.2">
      <c r="C5" s="41"/>
      <c r="D5" s="751" t="s">
        <v>6746</v>
      </c>
      <c r="E5" s="751"/>
      <c r="F5" s="45"/>
      <c r="G5" s="753"/>
      <c r="H5" s="753"/>
    </row>
    <row r="6" spans="1:8" x14ac:dyDescent="0.2">
      <c r="C6" s="41"/>
      <c r="D6" s="826" t="s">
        <v>1383</v>
      </c>
      <c r="E6" s="826"/>
      <c r="F6" s="45"/>
      <c r="G6" s="431"/>
      <c r="H6" s="431"/>
    </row>
    <row r="7" spans="1:8" ht="12.75" customHeight="1" x14ac:dyDescent="0.2">
      <c r="A7" s="65" t="s">
        <v>865</v>
      </c>
      <c r="B7" s="184">
        <f>COUNT(E27:E52)</f>
        <v>26</v>
      </c>
      <c r="C7" s="41"/>
      <c r="D7" s="751" t="s">
        <v>1411</v>
      </c>
      <c r="E7" s="751"/>
      <c r="F7" s="142"/>
      <c r="G7" s="44"/>
      <c r="H7" s="44"/>
    </row>
    <row r="8" spans="1:8" x14ac:dyDescent="0.2">
      <c r="A8" s="64"/>
      <c r="B8" s="3"/>
      <c r="C8" s="41"/>
      <c r="D8" s="751" t="s">
        <v>1073</v>
      </c>
      <c r="E8" s="751"/>
      <c r="F8" s="104" t="s">
        <v>2099</v>
      </c>
      <c r="G8" s="702" t="s">
        <v>6448</v>
      </c>
      <c r="H8" s="598"/>
    </row>
    <row r="9" spans="1:8" x14ac:dyDescent="0.2">
      <c r="C9" s="41"/>
      <c r="D9" s="7" t="s">
        <v>3831</v>
      </c>
      <c r="E9" s="134"/>
      <c r="F9" s="130">
        <v>41810</v>
      </c>
      <c r="G9" s="598"/>
      <c r="H9" s="598"/>
    </row>
    <row r="10" spans="1:8" ht="13.5" thickBot="1" x14ac:dyDescent="0.25">
      <c r="C10" s="10"/>
      <c r="D10" s="7" t="s">
        <v>5480</v>
      </c>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10.8</v>
      </c>
      <c r="D13" s="669"/>
      <c r="E13" s="602">
        <v>9.6</v>
      </c>
      <c r="F13" s="602"/>
      <c r="G13" s="7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5537</v>
      </c>
      <c r="B16" s="23">
        <f>E52</f>
        <v>5940</v>
      </c>
      <c r="C16" s="24">
        <v>5537</v>
      </c>
      <c r="D16" s="24">
        <v>6243</v>
      </c>
      <c r="E16" s="24">
        <f>B16 - A16</f>
        <v>403</v>
      </c>
      <c r="F16" s="24">
        <v>1189</v>
      </c>
      <c r="G16" s="24"/>
      <c r="H16" s="103">
        <v>3</v>
      </c>
    </row>
    <row r="17" spans="1:8" s="8" customFormat="1" x14ac:dyDescent="0.2">
      <c r="A17" s="20"/>
      <c r="B17" s="20"/>
      <c r="C17" s="17"/>
      <c r="D17" s="18"/>
      <c r="E17" s="18"/>
      <c r="F17" s="18"/>
      <c r="G17" s="18"/>
      <c r="H17" s="18"/>
    </row>
    <row r="18" spans="1:8" s="8" customFormat="1" ht="12.75" customHeight="1" x14ac:dyDescent="0.2">
      <c r="A18" s="40" t="s">
        <v>4739</v>
      </c>
      <c r="B18" s="580" t="s">
        <v>4540</v>
      </c>
      <c r="C18" s="580"/>
      <c r="D18" s="84" t="s">
        <v>4740</v>
      </c>
      <c r="E18" s="582" t="s">
        <v>4661</v>
      </c>
      <c r="F18" s="582"/>
      <c r="G18" s="582"/>
      <c r="H18" s="582"/>
    </row>
    <row r="19" spans="1:8" s="8" customFormat="1" x14ac:dyDescent="0.2">
      <c r="A19" s="20"/>
      <c r="B19" s="20"/>
      <c r="C19" s="17"/>
      <c r="D19" s="180" t="s">
        <v>4500</v>
      </c>
      <c r="E19" s="582" t="s">
        <v>359</v>
      </c>
      <c r="F19" s="582"/>
      <c r="G19" s="180" t="s">
        <v>5889</v>
      </c>
      <c r="H19" s="18"/>
    </row>
    <row r="20" spans="1:8" s="8" customFormat="1" ht="12.75" customHeight="1" x14ac:dyDescent="0.2">
      <c r="A20" s="40" t="s">
        <v>4738</v>
      </c>
      <c r="B20" s="579" t="s">
        <v>615</v>
      </c>
      <c r="C20" s="579"/>
      <c r="D20" s="579"/>
      <c r="E20" s="579"/>
      <c r="F20" s="579"/>
      <c r="G20" s="579"/>
      <c r="H20" s="579"/>
    </row>
    <row r="21" spans="1:8" s="8" customFormat="1" x14ac:dyDescent="0.2">
      <c r="A21" s="20"/>
      <c r="B21" s="20"/>
      <c r="C21" s="17"/>
      <c r="D21" s="18"/>
      <c r="E21" s="18"/>
      <c r="F21" s="18"/>
      <c r="G21" s="18"/>
      <c r="H21" s="18"/>
    </row>
    <row r="22" spans="1:8" s="8" customFormat="1" x14ac:dyDescent="0.2">
      <c r="A22" s="40" t="s">
        <v>4544</v>
      </c>
      <c r="B22" s="711" t="s">
        <v>4489</v>
      </c>
      <c r="C22" s="711"/>
      <c r="D22" s="711"/>
      <c r="E22" s="711"/>
      <c r="F22" s="711"/>
      <c r="G22" s="711"/>
      <c r="H22" s="711"/>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27.75" customHeight="1" thickBot="1" x14ac:dyDescent="0.25">
      <c r="A25" s="827" t="s">
        <v>878</v>
      </c>
      <c r="B25" s="827"/>
      <c r="C25" s="183" t="s">
        <v>1379</v>
      </c>
      <c r="D25" s="578" t="s">
        <v>3172</v>
      </c>
      <c r="E25" s="598"/>
      <c r="F25" s="598"/>
      <c r="G25" s="636" t="s">
        <v>3173</v>
      </c>
      <c r="H25" s="636"/>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2422</v>
      </c>
      <c r="B27" s="242" t="s">
        <v>1175</v>
      </c>
      <c r="C27" s="242" t="s">
        <v>2156</v>
      </c>
      <c r="D27" s="242" t="s">
        <v>2153</v>
      </c>
      <c r="E27" s="243">
        <v>5537</v>
      </c>
      <c r="F27" s="241" t="s">
        <v>2343</v>
      </c>
      <c r="G27" s="603" t="s">
        <v>950</v>
      </c>
      <c r="H27" s="604"/>
    </row>
    <row r="28" spans="1:8" x14ac:dyDescent="0.2">
      <c r="A28" s="244" t="s">
        <v>2423</v>
      </c>
      <c r="B28" s="245" t="s">
        <v>1174</v>
      </c>
      <c r="C28" s="246" t="s">
        <v>2157</v>
      </c>
      <c r="D28" s="245" t="s">
        <v>2823</v>
      </c>
      <c r="E28" s="220">
        <v>5575</v>
      </c>
      <c r="F28" s="245" t="s">
        <v>2343</v>
      </c>
      <c r="G28" s="612" t="s">
        <v>2824</v>
      </c>
      <c r="H28" s="613"/>
    </row>
    <row r="29" spans="1:8" x14ac:dyDescent="0.2">
      <c r="A29" s="313" t="s">
        <v>2424</v>
      </c>
      <c r="B29" s="246" t="s">
        <v>1172</v>
      </c>
      <c r="C29" s="246" t="s">
        <v>2158</v>
      </c>
      <c r="D29" s="246" t="s">
        <v>1173</v>
      </c>
      <c r="E29" s="220">
        <v>5597</v>
      </c>
      <c r="F29" s="245" t="s">
        <v>2918</v>
      </c>
      <c r="G29" s="612" t="s">
        <v>2822</v>
      </c>
      <c r="H29" s="613"/>
    </row>
    <row r="30" spans="1:8" x14ac:dyDescent="0.2">
      <c r="A30" s="313" t="s">
        <v>2425</v>
      </c>
      <c r="B30" s="246" t="s">
        <v>2819</v>
      </c>
      <c r="C30" s="246" t="s">
        <v>2159</v>
      </c>
      <c r="D30" s="246" t="s">
        <v>2820</v>
      </c>
      <c r="E30" s="220">
        <v>5656</v>
      </c>
      <c r="F30" s="245" t="s">
        <v>1596</v>
      </c>
      <c r="G30" s="612" t="s">
        <v>2821</v>
      </c>
      <c r="H30" s="613"/>
    </row>
    <row r="31" spans="1:8" x14ac:dyDescent="0.2">
      <c r="A31" s="313" t="s">
        <v>2432</v>
      </c>
      <c r="B31" s="246" t="s">
        <v>2816</v>
      </c>
      <c r="C31" s="246" t="s">
        <v>2160</v>
      </c>
      <c r="D31" s="246" t="s">
        <v>2815</v>
      </c>
      <c r="E31" s="220">
        <v>5696</v>
      </c>
      <c r="F31" s="245" t="s">
        <v>2343</v>
      </c>
      <c r="G31" s="612" t="s">
        <v>2817</v>
      </c>
      <c r="H31" s="613"/>
    </row>
    <row r="32" spans="1:8" x14ac:dyDescent="0.2">
      <c r="A32" s="244" t="s">
        <v>2433</v>
      </c>
      <c r="B32" s="246" t="s">
        <v>2813</v>
      </c>
      <c r="C32" s="246" t="s">
        <v>2161</v>
      </c>
      <c r="D32" s="246" t="s">
        <v>2814</v>
      </c>
      <c r="E32" s="220">
        <v>5708</v>
      </c>
      <c r="F32" s="245" t="s">
        <v>2343</v>
      </c>
      <c r="G32" s="612" t="s">
        <v>2818</v>
      </c>
      <c r="H32" s="613"/>
    </row>
    <row r="33" spans="1:8" x14ac:dyDescent="0.2">
      <c r="A33" s="313" t="s">
        <v>2426</v>
      </c>
      <c r="B33" s="246" t="s">
        <v>2171</v>
      </c>
      <c r="C33" s="246" t="s">
        <v>2172</v>
      </c>
      <c r="D33" s="246" t="s">
        <v>2174</v>
      </c>
      <c r="E33" s="220">
        <v>5768</v>
      </c>
      <c r="F33" s="245" t="s">
        <v>1596</v>
      </c>
      <c r="G33" s="612" t="s">
        <v>2173</v>
      </c>
      <c r="H33" s="613"/>
    </row>
    <row r="34" spans="1:8" x14ac:dyDescent="0.2">
      <c r="A34" s="244" t="s">
        <v>2427</v>
      </c>
      <c r="B34" s="246" t="s">
        <v>3808</v>
      </c>
      <c r="C34" s="246" t="s">
        <v>2155</v>
      </c>
      <c r="D34" s="246" t="s">
        <v>2169</v>
      </c>
      <c r="E34" s="220">
        <v>5786</v>
      </c>
      <c r="F34" s="245" t="s">
        <v>2343</v>
      </c>
      <c r="G34" s="612" t="s">
        <v>2170</v>
      </c>
      <c r="H34" s="613"/>
    </row>
    <row r="35" spans="1:8" x14ac:dyDescent="0.2">
      <c r="A35" s="313" t="s">
        <v>2428</v>
      </c>
      <c r="B35" s="246" t="s">
        <v>4386</v>
      </c>
      <c r="C35" s="246" t="s">
        <v>2162</v>
      </c>
      <c r="D35" s="246" t="s">
        <v>4387</v>
      </c>
      <c r="E35" s="220">
        <v>5961</v>
      </c>
      <c r="F35" s="245" t="s">
        <v>1596</v>
      </c>
      <c r="G35" s="612" t="s">
        <v>2812</v>
      </c>
      <c r="H35" s="613"/>
    </row>
    <row r="36" spans="1:8" x14ac:dyDescent="0.2">
      <c r="A36" s="313" t="s">
        <v>2429</v>
      </c>
      <c r="B36" s="246" t="s">
        <v>4383</v>
      </c>
      <c r="C36" s="246" t="s">
        <v>2163</v>
      </c>
      <c r="D36" s="246" t="s">
        <v>4384</v>
      </c>
      <c r="E36" s="220">
        <v>5895</v>
      </c>
      <c r="F36" s="245" t="s">
        <v>2343</v>
      </c>
      <c r="G36" s="612" t="s">
        <v>4385</v>
      </c>
      <c r="H36" s="613"/>
    </row>
    <row r="37" spans="1:8" ht="27" customHeight="1" x14ac:dyDescent="0.2">
      <c r="A37" s="313" t="s">
        <v>2430</v>
      </c>
      <c r="B37" s="246" t="s">
        <v>4382</v>
      </c>
      <c r="C37" s="246" t="s">
        <v>2164</v>
      </c>
      <c r="D37" s="246" t="s">
        <v>2175</v>
      </c>
      <c r="E37" s="220">
        <v>6044</v>
      </c>
      <c r="F37" s="245" t="s">
        <v>2343</v>
      </c>
      <c r="G37" s="612" t="s">
        <v>2176</v>
      </c>
      <c r="H37" s="613"/>
    </row>
    <row r="38" spans="1:8" x14ac:dyDescent="0.2">
      <c r="A38" s="313" t="s">
        <v>2431</v>
      </c>
      <c r="B38" s="246" t="s">
        <v>4381</v>
      </c>
      <c r="C38" s="246" t="s">
        <v>4906</v>
      </c>
      <c r="D38" s="246" t="s">
        <v>4380</v>
      </c>
      <c r="E38" s="220">
        <v>6057</v>
      </c>
      <c r="F38" s="245" t="s">
        <v>2343</v>
      </c>
      <c r="G38" s="612" t="s">
        <v>2177</v>
      </c>
      <c r="H38" s="613"/>
    </row>
    <row r="39" spans="1:8" x14ac:dyDescent="0.2">
      <c r="A39" s="313" t="s">
        <v>2437</v>
      </c>
      <c r="B39" s="246" t="s">
        <v>2438</v>
      </c>
      <c r="C39" s="246" t="s">
        <v>2439</v>
      </c>
      <c r="D39" s="246" t="s">
        <v>2440</v>
      </c>
      <c r="E39" s="220">
        <v>6128</v>
      </c>
      <c r="F39" s="245" t="s">
        <v>2343</v>
      </c>
      <c r="G39" s="612" t="s">
        <v>2441</v>
      </c>
      <c r="H39" s="613"/>
    </row>
    <row r="40" spans="1:8" x14ac:dyDescent="0.2">
      <c r="A40" s="313" t="s">
        <v>2434</v>
      </c>
      <c r="B40" s="246" t="s">
        <v>4379</v>
      </c>
      <c r="C40" s="246" t="s">
        <v>2165</v>
      </c>
      <c r="D40" s="246" t="s">
        <v>2435</v>
      </c>
      <c r="E40" s="220">
        <v>6240</v>
      </c>
      <c r="F40" s="245" t="s">
        <v>2343</v>
      </c>
      <c r="G40" s="612" t="s">
        <v>2436</v>
      </c>
      <c r="H40" s="613"/>
    </row>
    <row r="41" spans="1:8" x14ac:dyDescent="0.2">
      <c r="A41" s="313" t="s">
        <v>2442</v>
      </c>
      <c r="B41" s="246" t="s">
        <v>5749</v>
      </c>
      <c r="C41" s="246" t="s">
        <v>4111</v>
      </c>
      <c r="D41" s="246" t="s">
        <v>5750</v>
      </c>
      <c r="E41" s="220">
        <v>6183</v>
      </c>
      <c r="F41" s="245" t="s">
        <v>2343</v>
      </c>
      <c r="G41" s="612" t="s">
        <v>2443</v>
      </c>
      <c r="H41" s="613"/>
    </row>
    <row r="42" spans="1:8" x14ac:dyDescent="0.2">
      <c r="A42" s="313" t="s">
        <v>2444</v>
      </c>
      <c r="B42" s="246" t="s">
        <v>5748</v>
      </c>
      <c r="C42" s="246" t="s">
        <v>4119</v>
      </c>
      <c r="D42" s="246" t="s">
        <v>2445</v>
      </c>
      <c r="E42" s="220">
        <v>6210</v>
      </c>
      <c r="F42" s="245" t="s">
        <v>2343</v>
      </c>
      <c r="G42" s="612" t="s">
        <v>2446</v>
      </c>
      <c r="H42" s="613"/>
    </row>
    <row r="43" spans="1:8" x14ac:dyDescent="0.2">
      <c r="A43" s="313" t="s">
        <v>1377</v>
      </c>
      <c r="B43" s="246" t="s">
        <v>5746</v>
      </c>
      <c r="C43" s="246" t="s">
        <v>4117</v>
      </c>
      <c r="D43" s="246" t="s">
        <v>1378</v>
      </c>
      <c r="E43" s="220">
        <v>6054</v>
      </c>
      <c r="F43" s="245" t="s">
        <v>1596</v>
      </c>
      <c r="G43" s="612"/>
      <c r="H43" s="613"/>
    </row>
    <row r="44" spans="1:8" x14ac:dyDescent="0.2">
      <c r="A44" s="313" t="s">
        <v>2447</v>
      </c>
      <c r="B44" s="246" t="s">
        <v>5747</v>
      </c>
      <c r="C44" s="246" t="s">
        <v>4118</v>
      </c>
      <c r="D44" s="246" t="s">
        <v>622</v>
      </c>
      <c r="E44" s="220">
        <v>6104</v>
      </c>
      <c r="F44" s="245" t="s">
        <v>2343</v>
      </c>
      <c r="G44" s="612" t="s">
        <v>2448</v>
      </c>
      <c r="H44" s="613"/>
    </row>
    <row r="45" spans="1:8" x14ac:dyDescent="0.2">
      <c r="A45" s="313" t="s">
        <v>2449</v>
      </c>
      <c r="B45" s="246" t="s">
        <v>2686</v>
      </c>
      <c r="C45" s="246" t="s">
        <v>4116</v>
      </c>
      <c r="D45" s="246" t="s">
        <v>5745</v>
      </c>
      <c r="E45" s="220">
        <v>5983</v>
      </c>
      <c r="F45" s="245" t="s">
        <v>5293</v>
      </c>
      <c r="G45" s="612" t="s">
        <v>2450</v>
      </c>
      <c r="H45" s="613"/>
    </row>
    <row r="46" spans="1:8" x14ac:dyDescent="0.2">
      <c r="A46" s="313" t="s">
        <v>1375</v>
      </c>
      <c r="B46" s="246" t="s">
        <v>5742</v>
      </c>
      <c r="C46" s="246" t="s">
        <v>4115</v>
      </c>
      <c r="D46" s="246" t="s">
        <v>5743</v>
      </c>
      <c r="E46" s="220">
        <v>5998</v>
      </c>
      <c r="F46" s="245" t="s">
        <v>1596</v>
      </c>
      <c r="G46" s="612" t="s">
        <v>1376</v>
      </c>
      <c r="H46" s="613"/>
    </row>
    <row r="47" spans="1:8" x14ac:dyDescent="0.2">
      <c r="A47" s="313" t="s">
        <v>2451</v>
      </c>
      <c r="B47" s="246" t="s">
        <v>2588</v>
      </c>
      <c r="C47" s="246" t="s">
        <v>4114</v>
      </c>
      <c r="D47" s="246" t="s">
        <v>5741</v>
      </c>
      <c r="E47" s="220">
        <v>5890</v>
      </c>
      <c r="F47" s="245" t="s">
        <v>2343</v>
      </c>
      <c r="G47" s="612" t="s">
        <v>2452</v>
      </c>
      <c r="H47" s="613"/>
    </row>
    <row r="48" spans="1:8" x14ac:dyDescent="0.2">
      <c r="A48" s="313" t="s">
        <v>2453</v>
      </c>
      <c r="B48" s="246" t="s">
        <v>5740</v>
      </c>
      <c r="C48" s="246" t="s">
        <v>4113</v>
      </c>
      <c r="D48" s="246" t="s">
        <v>2454</v>
      </c>
      <c r="E48" s="220">
        <v>5840</v>
      </c>
      <c r="F48" s="245" t="s">
        <v>2343</v>
      </c>
      <c r="G48" s="612" t="s">
        <v>2455</v>
      </c>
      <c r="H48" s="613"/>
    </row>
    <row r="49" spans="1:8" x14ac:dyDescent="0.2">
      <c r="A49" s="313" t="s">
        <v>3168</v>
      </c>
      <c r="B49" s="246" t="s">
        <v>3169</v>
      </c>
      <c r="C49" s="246" t="s">
        <v>132</v>
      </c>
      <c r="D49" s="246" t="s">
        <v>3170</v>
      </c>
      <c r="E49" s="220">
        <v>5856</v>
      </c>
      <c r="F49" s="245" t="s">
        <v>2343</v>
      </c>
      <c r="G49" s="612" t="s">
        <v>3171</v>
      </c>
      <c r="H49" s="613"/>
    </row>
    <row r="50" spans="1:8" x14ac:dyDescent="0.2">
      <c r="A50" s="313" t="s">
        <v>2456</v>
      </c>
      <c r="B50" s="246" t="s">
        <v>5736</v>
      </c>
      <c r="C50" s="246" t="s">
        <v>4112</v>
      </c>
      <c r="D50" s="246" t="s">
        <v>5738</v>
      </c>
      <c r="E50" s="220">
        <v>5917</v>
      </c>
      <c r="F50" s="245" t="s">
        <v>2343</v>
      </c>
      <c r="G50" s="612" t="s">
        <v>2457</v>
      </c>
      <c r="H50" s="613"/>
    </row>
    <row r="51" spans="1:8" x14ac:dyDescent="0.2">
      <c r="A51" s="313" t="s">
        <v>2458</v>
      </c>
      <c r="B51" s="246" t="s">
        <v>5739</v>
      </c>
      <c r="C51" s="246" t="s">
        <v>125</v>
      </c>
      <c r="D51" s="246" t="s">
        <v>5737</v>
      </c>
      <c r="E51" s="220">
        <v>5896</v>
      </c>
      <c r="F51" s="245" t="s">
        <v>2343</v>
      </c>
      <c r="G51" s="612" t="s">
        <v>1370</v>
      </c>
      <c r="H51" s="613"/>
    </row>
    <row r="52" spans="1:8" ht="16.5" customHeight="1" thickBot="1" x14ac:dyDescent="0.25">
      <c r="A52" s="318" t="s">
        <v>1371</v>
      </c>
      <c r="B52" s="250" t="s">
        <v>1372</v>
      </c>
      <c r="C52" s="250" t="s">
        <v>4112</v>
      </c>
      <c r="D52" s="250" t="s">
        <v>1373</v>
      </c>
      <c r="E52" s="251">
        <v>5940</v>
      </c>
      <c r="F52" s="249" t="s">
        <v>1593</v>
      </c>
      <c r="G52" s="610" t="s">
        <v>1374</v>
      </c>
      <c r="H52" s="611"/>
    </row>
  </sheetData>
  <mergeCells count="57">
    <mergeCell ref="B20:H20"/>
    <mergeCell ref="G27:H27"/>
    <mergeCell ref="G28:H28"/>
    <mergeCell ref="G39:H39"/>
    <mergeCell ref="D25:F25"/>
    <mergeCell ref="B22:H22"/>
    <mergeCell ref="G33:H33"/>
    <mergeCell ref="G35:H35"/>
    <mergeCell ref="G34:H34"/>
    <mergeCell ref="A24:B24"/>
    <mergeCell ref="A25:B25"/>
    <mergeCell ref="D24:F24"/>
    <mergeCell ref="G24:H24"/>
    <mergeCell ref="G29:H29"/>
    <mergeCell ref="G30:H30"/>
    <mergeCell ref="G31:H31"/>
    <mergeCell ref="G52:H52"/>
    <mergeCell ref="G38:H38"/>
    <mergeCell ref="G40:H40"/>
    <mergeCell ref="G36:H36"/>
    <mergeCell ref="G37:H37"/>
    <mergeCell ref="G44:H44"/>
    <mergeCell ref="G51:H51"/>
    <mergeCell ref="G46:H46"/>
    <mergeCell ref="G43:H43"/>
    <mergeCell ref="G45:H45"/>
    <mergeCell ref="G47:H47"/>
    <mergeCell ref="G48:H48"/>
    <mergeCell ref="G50:H50"/>
    <mergeCell ref="G49:H49"/>
    <mergeCell ref="E19:F19"/>
    <mergeCell ref="A12:B12"/>
    <mergeCell ref="C12:D12"/>
    <mergeCell ref="E12:F12"/>
    <mergeCell ref="A13:B13"/>
    <mergeCell ref="C13:D13"/>
    <mergeCell ref="E13:F13"/>
    <mergeCell ref="A14:H14"/>
    <mergeCell ref="E18:H18"/>
    <mergeCell ref="B18:C18"/>
    <mergeCell ref="A1:B1"/>
    <mergeCell ref="C1:H1"/>
    <mergeCell ref="C2:H2"/>
    <mergeCell ref="A11:H11"/>
    <mergeCell ref="A3:B3"/>
    <mergeCell ref="A2:B2"/>
    <mergeCell ref="G4:H5"/>
    <mergeCell ref="G8:H9"/>
    <mergeCell ref="D5:E5"/>
    <mergeCell ref="D6:E6"/>
    <mergeCell ref="D8:E8"/>
    <mergeCell ref="D7:E7"/>
    <mergeCell ref="G32:H32"/>
    <mergeCell ref="G25:H25"/>
    <mergeCell ref="G26:H26"/>
    <mergeCell ref="G41:H41"/>
    <mergeCell ref="G42:H42"/>
  </mergeCells>
  <phoneticPr fontId="0" type="noConversion"/>
  <hyperlinks>
    <hyperlink ref="D5" location="DanParkP!A1" display="Daniels Park Castle Pines Trail" xr:uid="{00000000-0004-0000-2600-000000000000}"/>
    <hyperlink ref="D7" location="GrandView!A1" display="GrandView Trail" xr:uid="{00000000-0004-0000-2600-000001000000}"/>
    <hyperlink ref="A2:B2" location="Overview!A1" tooltip="Go to Trail Network Overview sheet" display="Trail Network Overview" xr:uid="{00000000-0004-0000-2600-000002000000}"/>
    <hyperlink ref="D4" location="BigDryMid!A1" display="Big Dry Mid Trail" xr:uid="{00000000-0004-0000-2600-000003000000}"/>
    <hyperlink ref="D10" location="SpringFootDad!A1" display="SpringFootDad Trail" xr:uid="{00000000-0004-0000-2600-000004000000}"/>
    <hyperlink ref="D9" location="LeeDadGulch!A1" display="Lee Dad Gulch Trail" xr:uid="{00000000-0004-0000-2600-000005000000}"/>
    <hyperlink ref="D8" location="HighlineWest!A1" display="Highline Canal Trail W" xr:uid="{00000000-0004-0000-2600-000006000000}"/>
    <hyperlink ref="D6" location="DouglasEW!A1" display="Douglas Cnty E/W Trail" xr:uid="{00000000-0004-0000-2600-000007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2100" divId="DR_South_22100" sourceType="sheet" destinationFile="C:\GPS\Bicycle\CO_DS\CO_DS_MGDB.htm" title="GeoBiking CO_DS MGDB Trail Description"/>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H59"/>
  <sheetViews>
    <sheetView zoomScaleNormal="100" workbookViewId="0">
      <selection activeCell="H18" sqref="H18"/>
    </sheetView>
  </sheetViews>
  <sheetFormatPr defaultRowHeight="12.75" x14ac:dyDescent="0.2"/>
  <cols>
    <col min="1" max="1" width="11" customWidth="1"/>
    <col min="2" max="2" width="9.85546875" customWidth="1"/>
    <col min="3" max="3" width="12.140625" bestFit="1" customWidth="1"/>
    <col min="4" max="4" width="17" bestFit="1" customWidth="1"/>
    <col min="5" max="5" width="10.140625" bestFit="1" customWidth="1"/>
    <col min="6" max="6" width="14.7109375" bestFit="1" customWidth="1"/>
    <col min="7" max="7" width="8.140625" bestFit="1" customWidth="1"/>
    <col min="8" max="8" width="43.140625" customWidth="1"/>
  </cols>
  <sheetData>
    <row r="1" spans="1:8" ht="18" x14ac:dyDescent="0.2">
      <c r="A1" s="588" t="s">
        <v>2620</v>
      </c>
      <c r="B1" s="589"/>
      <c r="C1" s="590" t="s">
        <v>361</v>
      </c>
      <c r="D1" s="591"/>
      <c r="E1" s="591"/>
      <c r="F1" s="591"/>
      <c r="G1" s="591"/>
      <c r="H1" s="591"/>
    </row>
    <row r="2" spans="1:8" ht="25.5" customHeight="1" x14ac:dyDescent="0.2">
      <c r="A2" s="597" t="s">
        <v>265</v>
      </c>
      <c r="B2" s="597"/>
      <c r="C2" s="592" t="s">
        <v>2619</v>
      </c>
      <c r="D2" s="593"/>
      <c r="E2" s="593"/>
      <c r="F2" s="593"/>
      <c r="G2" s="593"/>
      <c r="H2" s="593"/>
    </row>
    <row r="3" spans="1:8" x14ac:dyDescent="0.2">
      <c r="A3" s="597"/>
      <c r="B3" s="597"/>
      <c r="C3" s="19"/>
      <c r="E3" s="26"/>
      <c r="F3" s="26"/>
      <c r="G3" s="26"/>
      <c r="H3" s="26"/>
    </row>
    <row r="4" spans="1:8" ht="12.75" customHeight="1" x14ac:dyDescent="0.2">
      <c r="A4" s="80" t="s">
        <v>3258</v>
      </c>
      <c r="B4" s="114" t="s">
        <v>362</v>
      </c>
      <c r="C4" s="29" t="s">
        <v>5374</v>
      </c>
      <c r="D4" s="2" t="s">
        <v>360</v>
      </c>
      <c r="E4" s="26"/>
      <c r="F4" s="29" t="s">
        <v>2789</v>
      </c>
      <c r="G4" s="598"/>
      <c r="H4" s="598"/>
    </row>
    <row r="5" spans="1:8" x14ac:dyDescent="0.2">
      <c r="C5" s="34"/>
      <c r="D5" s="107"/>
      <c r="E5" s="26"/>
      <c r="F5" s="34"/>
      <c r="G5" s="598"/>
      <c r="H5" s="598"/>
    </row>
    <row r="6" spans="1:8" x14ac:dyDescent="0.2">
      <c r="A6" s="65" t="s">
        <v>865</v>
      </c>
      <c r="B6" s="114">
        <f>COUNT(E27:E59)</f>
        <v>27</v>
      </c>
      <c r="C6" s="132"/>
      <c r="D6" s="128"/>
      <c r="E6" s="129" t="s">
        <v>3939</v>
      </c>
      <c r="F6" s="104" t="s">
        <v>3938</v>
      </c>
      <c r="G6" s="593"/>
      <c r="H6" s="593"/>
    </row>
    <row r="7" spans="1:8" ht="13.5" thickBot="1" x14ac:dyDescent="0.25">
      <c r="A7" s="64"/>
      <c r="B7" s="111">
        <v>16</v>
      </c>
      <c r="C7" s="119"/>
      <c r="E7" s="11" t="s">
        <v>2774</v>
      </c>
      <c r="F7" s="105" t="s">
        <v>2098</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102" t="s">
        <v>3057</v>
      </c>
    </row>
    <row r="10" spans="1:8" x14ac:dyDescent="0.2">
      <c r="A10" s="574"/>
      <c r="B10" s="574"/>
      <c r="C10" s="618">
        <v>13</v>
      </c>
      <c r="D10" s="619"/>
      <c r="E10" s="602">
        <v>8.9</v>
      </c>
      <c r="F10" s="602"/>
      <c r="G10" s="586" t="s">
        <v>217</v>
      </c>
      <c r="H10" s="586"/>
    </row>
    <row r="11" spans="1:8" ht="13.5" thickBot="1" x14ac:dyDescent="0.25">
      <c r="A11" s="620"/>
      <c r="B11" s="621"/>
      <c r="C11" s="617">
        <v>8</v>
      </c>
      <c r="D11" s="617"/>
      <c r="E11" s="617"/>
      <c r="F11" s="617"/>
      <c r="G11" s="624" t="s">
        <v>1064</v>
      </c>
      <c r="H11" s="624"/>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E27</f>
        <v>5979</v>
      </c>
      <c r="B14" s="23">
        <f>E27</f>
        <v>5979</v>
      </c>
      <c r="C14" s="24">
        <v>5894</v>
      </c>
      <c r="D14" s="24">
        <v>5985</v>
      </c>
      <c r="E14" s="24">
        <f>B14 - A14</f>
        <v>0</v>
      </c>
      <c r="F14" s="24">
        <v>759</v>
      </c>
      <c r="G14" s="24"/>
      <c r="H14" s="101">
        <v>2</v>
      </c>
    </row>
    <row r="15" spans="1:8" s="8" customFormat="1" x14ac:dyDescent="0.2">
      <c r="A15" s="115">
        <f>E27</f>
        <v>5979</v>
      </c>
      <c r="B15" s="115">
        <f>E27</f>
        <v>5979</v>
      </c>
      <c r="C15" s="116">
        <v>5927</v>
      </c>
      <c r="D15" s="116">
        <v>6006</v>
      </c>
      <c r="E15" s="116">
        <f>B15-A15</f>
        <v>0</v>
      </c>
      <c r="F15" s="116">
        <v>210</v>
      </c>
      <c r="G15" s="116">
        <v>210</v>
      </c>
      <c r="H15" s="117">
        <v>0</v>
      </c>
    </row>
    <row r="16" spans="1:8" s="8" customFormat="1" x14ac:dyDescent="0.2">
      <c r="A16" s="20"/>
      <c r="B16" s="20"/>
      <c r="C16" s="17"/>
      <c r="D16" s="18"/>
      <c r="E16" s="18"/>
      <c r="F16" s="18"/>
      <c r="G16" s="18"/>
      <c r="H16" s="18"/>
    </row>
    <row r="17" spans="1:8" s="8" customFormat="1" ht="12.75" customHeight="1" x14ac:dyDescent="0.2">
      <c r="A17" s="40" t="s">
        <v>4739</v>
      </c>
      <c r="B17" s="580" t="s">
        <v>914</v>
      </c>
      <c r="C17" s="580"/>
      <c r="D17" s="84" t="s">
        <v>4740</v>
      </c>
      <c r="E17" s="581" t="s">
        <v>2621</v>
      </c>
      <c r="F17" s="581"/>
      <c r="G17" s="581"/>
      <c r="H17" s="581"/>
    </row>
    <row r="18" spans="1:8" s="8" customFormat="1" x14ac:dyDescent="0.2">
      <c r="A18" s="20"/>
      <c r="B18" s="20"/>
      <c r="C18" s="17"/>
      <c r="D18" s="180" t="s">
        <v>4500</v>
      </c>
      <c r="E18" s="625" t="s">
        <v>4258</v>
      </c>
      <c r="F18" s="581"/>
      <c r="G18" s="180" t="s">
        <v>5889</v>
      </c>
      <c r="H18" s="179">
        <v>100</v>
      </c>
    </row>
    <row r="19" spans="1:8" s="8" customFormat="1" ht="12.75" customHeight="1" x14ac:dyDescent="0.2">
      <c r="A19" s="40" t="s">
        <v>4738</v>
      </c>
      <c r="B19" s="579" t="s">
        <v>2622</v>
      </c>
      <c r="C19" s="579"/>
      <c r="D19" s="579"/>
      <c r="E19" s="579"/>
      <c r="F19" s="579"/>
      <c r="G19" s="579"/>
      <c r="H19" s="579"/>
    </row>
    <row r="20" spans="1:8" s="8" customFormat="1" x14ac:dyDescent="0.2">
      <c r="A20" s="20"/>
      <c r="B20" s="20"/>
      <c r="C20" s="17"/>
      <c r="D20" s="18"/>
      <c r="E20" s="18"/>
      <c r="F20" s="18"/>
      <c r="G20" s="18"/>
      <c r="H20" s="18"/>
    </row>
    <row r="21" spans="1:8" s="8" customFormat="1" ht="27" customHeight="1" x14ac:dyDescent="0.2">
      <c r="A21" s="40" t="s">
        <v>4544</v>
      </c>
      <c r="B21" s="578" t="s">
        <v>190</v>
      </c>
      <c r="C21" s="578"/>
      <c r="D21" s="578"/>
      <c r="E21" s="578"/>
      <c r="F21" s="578"/>
      <c r="G21" s="578"/>
      <c r="H21" s="578"/>
    </row>
    <row r="22" spans="1:8" s="8" customFormat="1" x14ac:dyDescent="0.2">
      <c r="A22" s="40"/>
      <c r="B22" s="626" t="s">
        <v>2617</v>
      </c>
      <c r="C22" s="626"/>
      <c r="D22" s="626"/>
      <c r="E22" s="626"/>
      <c r="F22" s="626"/>
      <c r="G22" s="626"/>
      <c r="H22" s="626"/>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3.5" thickBot="1" x14ac:dyDescent="0.25">
      <c r="A25" s="572" t="s">
        <v>1933</v>
      </c>
      <c r="B25" s="572"/>
      <c r="C25" s="118" t="s">
        <v>2618</v>
      </c>
      <c r="D25" s="585" t="s">
        <v>4403</v>
      </c>
      <c r="E25" s="585"/>
      <c r="F25" s="585"/>
      <c r="G25" s="607" t="s">
        <v>4403</v>
      </c>
      <c r="H25" s="607"/>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4877</v>
      </c>
      <c r="B27" s="241" t="s">
        <v>3175</v>
      </c>
      <c r="C27" s="242" t="s">
        <v>3176</v>
      </c>
      <c r="D27" s="241" t="s">
        <v>3177</v>
      </c>
      <c r="E27" s="243">
        <v>5979</v>
      </c>
      <c r="F27" s="252" t="s">
        <v>2929</v>
      </c>
      <c r="G27" s="603" t="s">
        <v>233</v>
      </c>
      <c r="H27" s="604"/>
    </row>
    <row r="28" spans="1:8" x14ac:dyDescent="0.2">
      <c r="A28" s="244" t="s">
        <v>4392</v>
      </c>
      <c r="B28" s="245" t="s">
        <v>3178</v>
      </c>
      <c r="C28" s="246" t="s">
        <v>3179</v>
      </c>
      <c r="D28" s="245" t="s">
        <v>3180</v>
      </c>
      <c r="E28" s="220">
        <v>5964</v>
      </c>
      <c r="F28" s="253" t="s">
        <v>5293</v>
      </c>
      <c r="G28" s="605" t="s">
        <v>2793</v>
      </c>
      <c r="H28" s="606"/>
    </row>
    <row r="29" spans="1:8" x14ac:dyDescent="0.2">
      <c r="A29" s="244" t="s">
        <v>4393</v>
      </c>
      <c r="B29" s="245" t="s">
        <v>3181</v>
      </c>
      <c r="C29" s="246" t="s">
        <v>3182</v>
      </c>
      <c r="D29" s="245" t="s">
        <v>3186</v>
      </c>
      <c r="E29" s="220">
        <v>5968</v>
      </c>
      <c r="F29" s="253" t="s">
        <v>2343</v>
      </c>
      <c r="G29" s="605" t="s">
        <v>234</v>
      </c>
      <c r="H29" s="606"/>
    </row>
    <row r="30" spans="1:8" x14ac:dyDescent="0.2">
      <c r="A30" s="244" t="s">
        <v>4394</v>
      </c>
      <c r="B30" s="245" t="s">
        <v>1563</v>
      </c>
      <c r="C30" s="246" t="s">
        <v>1564</v>
      </c>
      <c r="D30" s="245" t="s">
        <v>3031</v>
      </c>
      <c r="E30" s="220">
        <v>5961</v>
      </c>
      <c r="F30" s="245" t="s">
        <v>2953</v>
      </c>
      <c r="G30" s="605" t="s">
        <v>3031</v>
      </c>
      <c r="H30" s="606"/>
    </row>
    <row r="31" spans="1:8" x14ac:dyDescent="0.2">
      <c r="A31" s="244" t="s">
        <v>4393</v>
      </c>
      <c r="B31" s="605" t="s">
        <v>3001</v>
      </c>
      <c r="C31" s="605"/>
      <c r="D31" s="605"/>
      <c r="E31" s="605"/>
      <c r="F31" s="245" t="s">
        <v>2343</v>
      </c>
      <c r="G31" s="605" t="s">
        <v>363</v>
      </c>
      <c r="H31" s="606"/>
    </row>
    <row r="32" spans="1:8" x14ac:dyDescent="0.2">
      <c r="A32" s="244" t="s">
        <v>4395</v>
      </c>
      <c r="B32" s="245" t="s">
        <v>3183</v>
      </c>
      <c r="C32" s="246" t="s">
        <v>3184</v>
      </c>
      <c r="D32" s="245" t="s">
        <v>3185</v>
      </c>
      <c r="E32" s="220">
        <v>5970</v>
      </c>
      <c r="F32" s="253" t="s">
        <v>2343</v>
      </c>
      <c r="G32" s="605" t="s">
        <v>366</v>
      </c>
      <c r="H32" s="606"/>
    </row>
    <row r="33" spans="1:8" x14ac:dyDescent="0.2">
      <c r="A33" s="244" t="s">
        <v>4396</v>
      </c>
      <c r="B33" s="245" t="s">
        <v>3187</v>
      </c>
      <c r="C33" s="246" t="s">
        <v>3188</v>
      </c>
      <c r="D33" s="245" t="s">
        <v>3189</v>
      </c>
      <c r="E33" s="220">
        <v>5951</v>
      </c>
      <c r="F33" s="253" t="s">
        <v>2343</v>
      </c>
      <c r="G33" s="605" t="s">
        <v>367</v>
      </c>
      <c r="H33" s="606"/>
    </row>
    <row r="34" spans="1:8" ht="25.5" customHeight="1" x14ac:dyDescent="0.2">
      <c r="A34" s="244" t="s">
        <v>4397</v>
      </c>
      <c r="B34" s="245" t="s">
        <v>1863</v>
      </c>
      <c r="C34" s="246" t="s">
        <v>1864</v>
      </c>
      <c r="D34" s="245" t="s">
        <v>1865</v>
      </c>
      <c r="E34" s="220">
        <v>5982</v>
      </c>
      <c r="F34" s="245" t="s">
        <v>2953</v>
      </c>
      <c r="G34" s="612" t="s">
        <v>368</v>
      </c>
      <c r="H34" s="606"/>
    </row>
    <row r="35" spans="1:8" x14ac:dyDescent="0.2">
      <c r="A35" s="244" t="s">
        <v>4398</v>
      </c>
      <c r="B35" s="245" t="s">
        <v>2360</v>
      </c>
      <c r="C35" s="246" t="s">
        <v>2361</v>
      </c>
      <c r="D35" s="245" t="s">
        <v>1862</v>
      </c>
      <c r="E35" s="220">
        <v>5979</v>
      </c>
      <c r="F35" s="245" t="s">
        <v>3030</v>
      </c>
      <c r="G35" s="605" t="s">
        <v>1063</v>
      </c>
      <c r="H35" s="606"/>
    </row>
    <row r="36" spans="1:8" x14ac:dyDescent="0.2">
      <c r="A36" s="244" t="s">
        <v>4399</v>
      </c>
      <c r="B36" s="245" t="s">
        <v>364</v>
      </c>
      <c r="C36" s="246" t="s">
        <v>365</v>
      </c>
      <c r="D36" s="245" t="s">
        <v>4872</v>
      </c>
      <c r="E36" s="220">
        <v>5981</v>
      </c>
      <c r="F36" s="245" t="s">
        <v>2343</v>
      </c>
      <c r="G36" s="605" t="s">
        <v>369</v>
      </c>
      <c r="H36" s="606"/>
    </row>
    <row r="37" spans="1:8" x14ac:dyDescent="0.2">
      <c r="A37" s="244" t="s">
        <v>4400</v>
      </c>
      <c r="B37" s="245" t="s">
        <v>2357</v>
      </c>
      <c r="C37" s="246" t="s">
        <v>2358</v>
      </c>
      <c r="D37" s="245" t="s">
        <v>2359</v>
      </c>
      <c r="E37" s="220">
        <v>5979</v>
      </c>
      <c r="F37" s="245" t="s">
        <v>2953</v>
      </c>
      <c r="G37" s="612" t="s">
        <v>4873</v>
      </c>
      <c r="H37" s="606"/>
    </row>
    <row r="38" spans="1:8" x14ac:dyDescent="0.2">
      <c r="A38" s="244" t="s">
        <v>4396</v>
      </c>
      <c r="B38" s="605" t="s">
        <v>3001</v>
      </c>
      <c r="C38" s="605"/>
      <c r="D38" s="605"/>
      <c r="E38" s="605"/>
      <c r="F38" s="245" t="s">
        <v>2343</v>
      </c>
      <c r="G38" s="605" t="s">
        <v>927</v>
      </c>
      <c r="H38" s="606"/>
    </row>
    <row r="39" spans="1:8" x14ac:dyDescent="0.2">
      <c r="A39" s="244" t="s">
        <v>4874</v>
      </c>
      <c r="B39" s="245" t="s">
        <v>3190</v>
      </c>
      <c r="C39" s="246" t="s">
        <v>3191</v>
      </c>
      <c r="D39" s="245" t="s">
        <v>911</v>
      </c>
      <c r="E39" s="220">
        <v>5954</v>
      </c>
      <c r="F39" s="253" t="s">
        <v>2343</v>
      </c>
      <c r="G39" s="605" t="s">
        <v>912</v>
      </c>
      <c r="H39" s="606"/>
    </row>
    <row r="40" spans="1:8" x14ac:dyDescent="0.2">
      <c r="A40" s="244" t="s">
        <v>4401</v>
      </c>
      <c r="B40" s="245" t="s">
        <v>1870</v>
      </c>
      <c r="C40" s="246" t="s">
        <v>1871</v>
      </c>
      <c r="D40" s="245" t="s">
        <v>1872</v>
      </c>
      <c r="E40" s="220">
        <v>5977</v>
      </c>
      <c r="F40" s="245" t="s">
        <v>2343</v>
      </c>
      <c r="G40" s="605" t="s">
        <v>1873</v>
      </c>
      <c r="H40" s="606"/>
    </row>
    <row r="41" spans="1:8" x14ac:dyDescent="0.2">
      <c r="A41" s="244" t="s">
        <v>4402</v>
      </c>
      <c r="B41" s="245" t="s">
        <v>1059</v>
      </c>
      <c r="C41" s="246" t="s">
        <v>1060</v>
      </c>
      <c r="D41" s="245" t="s">
        <v>1061</v>
      </c>
      <c r="E41" s="220">
        <v>6006</v>
      </c>
      <c r="F41" s="245" t="s">
        <v>3030</v>
      </c>
      <c r="G41" s="605" t="s">
        <v>1062</v>
      </c>
      <c r="H41" s="606"/>
    </row>
    <row r="42" spans="1:8" x14ac:dyDescent="0.2">
      <c r="A42" s="244" t="s">
        <v>4401</v>
      </c>
      <c r="B42" s="605" t="s">
        <v>3001</v>
      </c>
      <c r="C42" s="605"/>
      <c r="D42" s="605"/>
      <c r="E42" s="605"/>
      <c r="F42" s="245" t="s">
        <v>2343</v>
      </c>
      <c r="G42" s="605" t="s">
        <v>928</v>
      </c>
      <c r="H42" s="606"/>
    </row>
    <row r="43" spans="1:8" x14ac:dyDescent="0.2">
      <c r="A43" s="244" t="s">
        <v>4391</v>
      </c>
      <c r="B43" s="245" t="s">
        <v>1067</v>
      </c>
      <c r="C43" s="246" t="s">
        <v>3174</v>
      </c>
      <c r="D43" s="245" t="s">
        <v>1066</v>
      </c>
      <c r="E43" s="220">
        <v>5945</v>
      </c>
      <c r="F43" s="253" t="s">
        <v>2343</v>
      </c>
      <c r="G43" s="612" t="s">
        <v>915</v>
      </c>
      <c r="H43" s="613"/>
    </row>
    <row r="44" spans="1:8" x14ac:dyDescent="0.2">
      <c r="A44" s="244" t="s">
        <v>4390</v>
      </c>
      <c r="B44" s="245" t="s">
        <v>916</v>
      </c>
      <c r="C44" s="246" t="s">
        <v>917</v>
      </c>
      <c r="D44" s="245" t="s">
        <v>2929</v>
      </c>
      <c r="E44" s="220">
        <v>5946</v>
      </c>
      <c r="F44" s="253" t="s">
        <v>2929</v>
      </c>
      <c r="G44" s="612" t="s">
        <v>235</v>
      </c>
      <c r="H44" s="613"/>
    </row>
    <row r="45" spans="1:8" x14ac:dyDescent="0.2">
      <c r="A45" s="244" t="s">
        <v>4389</v>
      </c>
      <c r="B45" s="245" t="s">
        <v>918</v>
      </c>
      <c r="C45" s="246" t="s">
        <v>919</v>
      </c>
      <c r="D45" s="245" t="s">
        <v>2929</v>
      </c>
      <c r="E45" s="220">
        <v>5950</v>
      </c>
      <c r="F45" s="253" t="s">
        <v>2929</v>
      </c>
      <c r="G45" s="612" t="s">
        <v>235</v>
      </c>
      <c r="H45" s="613"/>
    </row>
    <row r="46" spans="1:8" x14ac:dyDescent="0.2">
      <c r="A46" s="244" t="s">
        <v>4388</v>
      </c>
      <c r="B46" s="245" t="s">
        <v>920</v>
      </c>
      <c r="C46" s="246" t="s">
        <v>921</v>
      </c>
      <c r="D46" s="245" t="s">
        <v>2929</v>
      </c>
      <c r="E46" s="220">
        <v>5942</v>
      </c>
      <c r="F46" s="253" t="s">
        <v>2929</v>
      </c>
      <c r="G46" s="612" t="s">
        <v>235</v>
      </c>
      <c r="H46" s="613"/>
    </row>
    <row r="47" spans="1:8" x14ac:dyDescent="0.2">
      <c r="A47" s="244" t="s">
        <v>4886</v>
      </c>
      <c r="B47" s="245" t="s">
        <v>922</v>
      </c>
      <c r="C47" s="246" t="s">
        <v>5751</v>
      </c>
      <c r="D47" s="245" t="s">
        <v>5752</v>
      </c>
      <c r="E47" s="220">
        <v>5939</v>
      </c>
      <c r="F47" s="253" t="s">
        <v>1598</v>
      </c>
      <c r="G47" s="605" t="s">
        <v>4176</v>
      </c>
      <c r="H47" s="606"/>
    </row>
    <row r="48" spans="1:8" x14ac:dyDescent="0.2">
      <c r="A48" s="244" t="s">
        <v>4885</v>
      </c>
      <c r="B48" s="245" t="s">
        <v>5753</v>
      </c>
      <c r="C48" s="254" t="s">
        <v>5754</v>
      </c>
      <c r="D48" s="245" t="s">
        <v>2929</v>
      </c>
      <c r="E48" s="220">
        <v>5942</v>
      </c>
      <c r="F48" s="253" t="s">
        <v>2929</v>
      </c>
      <c r="G48" s="605" t="s">
        <v>4177</v>
      </c>
      <c r="H48" s="606"/>
    </row>
    <row r="49" spans="1:8" x14ac:dyDescent="0.2">
      <c r="A49" s="244" t="s">
        <v>4881</v>
      </c>
      <c r="B49" s="245" t="s">
        <v>5763</v>
      </c>
      <c r="C49" s="246" t="s">
        <v>5764</v>
      </c>
      <c r="D49" s="245" t="s">
        <v>276</v>
      </c>
      <c r="E49" s="220">
        <v>5938</v>
      </c>
      <c r="F49" s="253" t="s">
        <v>2343</v>
      </c>
      <c r="G49" s="605" t="s">
        <v>2623</v>
      </c>
      <c r="H49" s="606"/>
    </row>
    <row r="50" spans="1:8" x14ac:dyDescent="0.2">
      <c r="A50" s="244" t="s">
        <v>4884</v>
      </c>
      <c r="B50" s="245" t="s">
        <v>277</v>
      </c>
      <c r="C50" s="246" t="s">
        <v>278</v>
      </c>
      <c r="D50" s="245" t="s">
        <v>279</v>
      </c>
      <c r="E50" s="220">
        <v>5894</v>
      </c>
      <c r="F50" s="245" t="s">
        <v>1596</v>
      </c>
      <c r="G50" s="605" t="s">
        <v>4178</v>
      </c>
      <c r="H50" s="606"/>
    </row>
    <row r="51" spans="1:8" x14ac:dyDescent="0.2">
      <c r="A51" s="244" t="s">
        <v>4883</v>
      </c>
      <c r="B51" s="245" t="s">
        <v>280</v>
      </c>
      <c r="C51" s="246" t="s">
        <v>281</v>
      </c>
      <c r="D51" s="245" t="s">
        <v>282</v>
      </c>
      <c r="E51" s="220">
        <v>5903</v>
      </c>
      <c r="F51" s="245" t="s">
        <v>1596</v>
      </c>
      <c r="G51" s="612" t="s">
        <v>4179</v>
      </c>
      <c r="H51" s="613"/>
    </row>
    <row r="52" spans="1:8" x14ac:dyDescent="0.2">
      <c r="A52" s="244" t="s">
        <v>4882</v>
      </c>
      <c r="B52" s="245" t="s">
        <v>283</v>
      </c>
      <c r="C52" s="246" t="s">
        <v>284</v>
      </c>
      <c r="D52" s="245" t="s">
        <v>5601</v>
      </c>
      <c r="E52" s="220">
        <v>5927</v>
      </c>
      <c r="F52" s="245" t="s">
        <v>5601</v>
      </c>
      <c r="G52" s="612" t="s">
        <v>4180</v>
      </c>
      <c r="H52" s="613"/>
    </row>
    <row r="53" spans="1:8" x14ac:dyDescent="0.2">
      <c r="A53" s="244" t="s">
        <v>4879</v>
      </c>
      <c r="B53" s="245" t="s">
        <v>5757</v>
      </c>
      <c r="C53" s="246" t="s">
        <v>5758</v>
      </c>
      <c r="D53" s="245" t="s">
        <v>5759</v>
      </c>
      <c r="E53" s="220">
        <v>5946</v>
      </c>
      <c r="F53" s="255" t="s">
        <v>2343</v>
      </c>
      <c r="G53" s="605" t="s">
        <v>5941</v>
      </c>
      <c r="H53" s="606"/>
    </row>
    <row r="54" spans="1:8" x14ac:dyDescent="0.2">
      <c r="A54" s="244" t="s">
        <v>4880</v>
      </c>
      <c r="B54" s="245" t="s">
        <v>5755</v>
      </c>
      <c r="C54" s="246" t="s">
        <v>5756</v>
      </c>
      <c r="D54" s="245" t="s">
        <v>2929</v>
      </c>
      <c r="E54" s="220">
        <v>5948</v>
      </c>
      <c r="F54" s="255" t="s">
        <v>2929</v>
      </c>
      <c r="G54" s="605" t="s">
        <v>4871</v>
      </c>
      <c r="H54" s="606"/>
    </row>
    <row r="55" spans="1:8" x14ac:dyDescent="0.2">
      <c r="A55" s="244" t="s">
        <v>4881</v>
      </c>
      <c r="B55" s="605" t="s">
        <v>3001</v>
      </c>
      <c r="C55" s="605"/>
      <c r="D55" s="605"/>
      <c r="E55" s="605"/>
      <c r="F55" s="245" t="s">
        <v>2343</v>
      </c>
      <c r="G55" s="605" t="s">
        <v>5942</v>
      </c>
      <c r="H55" s="606"/>
    </row>
    <row r="56" spans="1:8" x14ac:dyDescent="0.2">
      <c r="A56" s="244" t="s">
        <v>4880</v>
      </c>
      <c r="B56" s="605" t="s">
        <v>3001</v>
      </c>
      <c r="C56" s="605"/>
      <c r="D56" s="605"/>
      <c r="E56" s="605"/>
      <c r="F56" s="253" t="s">
        <v>2929</v>
      </c>
      <c r="G56" s="605" t="s">
        <v>929</v>
      </c>
      <c r="H56" s="606"/>
    </row>
    <row r="57" spans="1:8" x14ac:dyDescent="0.2">
      <c r="A57" s="244" t="s">
        <v>4878</v>
      </c>
      <c r="B57" s="245" t="s">
        <v>5760</v>
      </c>
      <c r="C57" s="246" t="s">
        <v>5761</v>
      </c>
      <c r="D57" s="245" t="s">
        <v>5762</v>
      </c>
      <c r="E57" s="220">
        <v>5927</v>
      </c>
      <c r="F57" s="253" t="s">
        <v>2343</v>
      </c>
      <c r="G57" s="605"/>
      <c r="H57" s="606"/>
    </row>
    <row r="58" spans="1:8" x14ac:dyDescent="0.2">
      <c r="A58" s="244" t="s">
        <v>4875</v>
      </c>
      <c r="B58" s="245" t="s">
        <v>285</v>
      </c>
      <c r="C58" s="246" t="s">
        <v>1561</v>
      </c>
      <c r="D58" s="245" t="s">
        <v>1562</v>
      </c>
      <c r="E58" s="220">
        <v>5931</v>
      </c>
      <c r="F58" s="253" t="s">
        <v>2343</v>
      </c>
      <c r="G58" s="605" t="s">
        <v>4876</v>
      </c>
      <c r="H58" s="606"/>
    </row>
    <row r="59" spans="1:8" ht="13.5" thickBot="1" x14ac:dyDescent="0.25">
      <c r="A59" s="248" t="s">
        <v>4877</v>
      </c>
      <c r="B59" s="616" t="s">
        <v>3001</v>
      </c>
      <c r="C59" s="616"/>
      <c r="D59" s="616"/>
      <c r="E59" s="616"/>
      <c r="F59" s="256" t="s">
        <v>2929</v>
      </c>
      <c r="G59" s="622" t="s">
        <v>930</v>
      </c>
      <c r="H59" s="623"/>
    </row>
  </sheetData>
  <mergeCells count="72">
    <mergeCell ref="G52:H52"/>
    <mergeCell ref="G39:H39"/>
    <mergeCell ref="G41:H41"/>
    <mergeCell ref="G50:H50"/>
    <mergeCell ref="B42:E42"/>
    <mergeCell ref="G40:H40"/>
    <mergeCell ref="G35:H35"/>
    <mergeCell ref="G36:H36"/>
    <mergeCell ref="G37:H37"/>
    <mergeCell ref="G38:H38"/>
    <mergeCell ref="B22:H22"/>
    <mergeCell ref="G27:H27"/>
    <mergeCell ref="G28:H28"/>
    <mergeCell ref="G29:H29"/>
    <mergeCell ref="G32:H32"/>
    <mergeCell ref="G30:H30"/>
    <mergeCell ref="G31:H31"/>
    <mergeCell ref="G26:H26"/>
    <mergeCell ref="B31:E31"/>
    <mergeCell ref="G33:H33"/>
    <mergeCell ref="G34:H34"/>
    <mergeCell ref="B17:C17"/>
    <mergeCell ref="D25:F25"/>
    <mergeCell ref="G24:H24"/>
    <mergeCell ref="A9:B9"/>
    <mergeCell ref="G10:H10"/>
    <mergeCell ref="A24:B24"/>
    <mergeCell ref="D24:F24"/>
    <mergeCell ref="A25:B25"/>
    <mergeCell ref="G25:H25"/>
    <mergeCell ref="G11:H11"/>
    <mergeCell ref="E18:F18"/>
    <mergeCell ref="G59:H59"/>
    <mergeCell ref="G42:H42"/>
    <mergeCell ref="G43:H43"/>
    <mergeCell ref="G44:H44"/>
    <mergeCell ref="G45:H45"/>
    <mergeCell ref="G46:H46"/>
    <mergeCell ref="G47:H47"/>
    <mergeCell ref="G48:H48"/>
    <mergeCell ref="G56:H56"/>
    <mergeCell ref="G49:H49"/>
    <mergeCell ref="G58:H58"/>
    <mergeCell ref="G53:H53"/>
    <mergeCell ref="G57:H57"/>
    <mergeCell ref="G54:H54"/>
    <mergeCell ref="G55:H55"/>
    <mergeCell ref="G51:H51"/>
    <mergeCell ref="A1:B1"/>
    <mergeCell ref="C1:H1"/>
    <mergeCell ref="C2:H2"/>
    <mergeCell ref="A8:H8"/>
    <mergeCell ref="A3:B3"/>
    <mergeCell ref="A2:B2"/>
    <mergeCell ref="G6:H7"/>
    <mergeCell ref="G4:H5"/>
    <mergeCell ref="B59:E59"/>
    <mergeCell ref="B38:E38"/>
    <mergeCell ref="B55:E55"/>
    <mergeCell ref="B56:E56"/>
    <mergeCell ref="C9:D9"/>
    <mergeCell ref="E9:F9"/>
    <mergeCell ref="E11:F11"/>
    <mergeCell ref="C11:D11"/>
    <mergeCell ref="C10:D10"/>
    <mergeCell ref="E10:F10"/>
    <mergeCell ref="A10:B10"/>
    <mergeCell ref="A11:B11"/>
    <mergeCell ref="E17:H17"/>
    <mergeCell ref="A12:H12"/>
    <mergeCell ref="B21:H21"/>
    <mergeCell ref="B19:H19"/>
  </mergeCells>
  <phoneticPr fontId="0" type="noConversion"/>
  <hyperlinks>
    <hyperlink ref="D4" location="SmokyRamble!A1" display="SmokyRamble" xr:uid="{00000000-0004-0000-0300-000000000000}"/>
    <hyperlink ref="A2:B2" location="Overview!A1" tooltip="Go to Trail Network Overview sheet" display="Trail Network Overview" xr:uid="{00000000-0004-0000-0300-000001000000}"/>
  </hyperlinks>
  <pageMargins left="1" right="0.75" top="0.5" bottom="0.5" header="0.25" footer="0.2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6418" divId="DR_South_6418" sourceType="sheet" destinationFile="C:\GPS\Bicycle\CO_DS\CO_DS_AR.htm" title="GeoBiking CO_DS AR Trail Description"/>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3">
    <pageSetUpPr fitToPage="1"/>
  </sheetPr>
  <dimension ref="A1:H37"/>
  <sheetViews>
    <sheetView zoomScaleNormal="100" workbookViewId="0">
      <selection activeCell="E16" sqref="E16:H16"/>
    </sheetView>
  </sheetViews>
  <sheetFormatPr defaultRowHeight="12.75" x14ac:dyDescent="0.2"/>
  <cols>
    <col min="1" max="1" width="12.7109375" customWidth="1"/>
    <col min="2" max="2" width="9.140625" bestFit="1" customWidth="1"/>
    <col min="3" max="3" width="12.28515625" bestFit="1" customWidth="1"/>
    <col min="4" max="4" width="19.42578125" bestFit="1" customWidth="1"/>
    <col min="5" max="5" width="14" bestFit="1" customWidth="1"/>
    <col min="6" max="6" width="15.28515625" bestFit="1" customWidth="1"/>
    <col min="7" max="7" width="8.140625" bestFit="1" customWidth="1"/>
    <col min="8" max="8" width="35.7109375" customWidth="1"/>
  </cols>
  <sheetData>
    <row r="1" spans="1:8" ht="23.25" customHeight="1" x14ac:dyDescent="0.2">
      <c r="A1" s="588" t="s">
        <v>1509</v>
      </c>
      <c r="B1" s="589"/>
      <c r="C1" s="592" t="s">
        <v>3242</v>
      </c>
      <c r="D1" s="591"/>
      <c r="E1" s="591"/>
      <c r="F1" s="591"/>
      <c r="G1" s="591"/>
      <c r="H1" s="591"/>
    </row>
    <row r="2" spans="1:8" ht="18.75" customHeight="1" x14ac:dyDescent="0.2">
      <c r="A2" s="597" t="s">
        <v>265</v>
      </c>
      <c r="B2" s="597"/>
      <c r="C2" s="592" t="s">
        <v>4011</v>
      </c>
      <c r="D2" s="598"/>
      <c r="E2" s="598"/>
      <c r="F2" s="598"/>
      <c r="G2" s="598"/>
      <c r="H2" s="598"/>
    </row>
    <row r="3" spans="1:8" x14ac:dyDescent="0.2">
      <c r="A3" s="597"/>
      <c r="B3" s="597"/>
      <c r="C3" s="19"/>
      <c r="E3" s="26"/>
      <c r="F3" s="26"/>
      <c r="G3" s="26"/>
      <c r="H3" s="26"/>
    </row>
    <row r="4" spans="1:8" ht="12.75" customHeight="1" x14ac:dyDescent="0.2">
      <c r="A4" s="80" t="s">
        <v>3258</v>
      </c>
      <c r="B4" s="170" t="s">
        <v>1510</v>
      </c>
      <c r="C4" s="29" t="s">
        <v>5374</v>
      </c>
      <c r="D4" s="7" t="s">
        <v>2743</v>
      </c>
      <c r="E4" s="26"/>
      <c r="F4" s="29" t="s">
        <v>2789</v>
      </c>
      <c r="G4" s="753" t="s">
        <v>1729</v>
      </c>
      <c r="H4" s="753"/>
    </row>
    <row r="5" spans="1:8" x14ac:dyDescent="0.2">
      <c r="C5" s="41"/>
      <c r="D5" s="7" t="s">
        <v>1073</v>
      </c>
      <c r="E5" s="26"/>
      <c r="F5" s="45"/>
      <c r="G5" s="753"/>
      <c r="H5" s="753"/>
    </row>
    <row r="6" spans="1:8" ht="12.75" customHeight="1" x14ac:dyDescent="0.2">
      <c r="A6" s="65" t="s">
        <v>865</v>
      </c>
      <c r="B6" s="170">
        <f>COUNT(E25:E34)</f>
        <v>10</v>
      </c>
      <c r="C6" s="41"/>
      <c r="D6" s="7" t="s">
        <v>4239</v>
      </c>
      <c r="E6" s="40" t="s">
        <v>3939</v>
      </c>
      <c r="F6" s="104" t="s">
        <v>2099</v>
      </c>
      <c r="G6" s="44"/>
      <c r="H6" s="44"/>
    </row>
    <row r="7" spans="1:8" x14ac:dyDescent="0.2">
      <c r="A7" s="64"/>
      <c r="B7" s="3"/>
      <c r="C7" s="109"/>
      <c r="D7" s="7"/>
      <c r="E7" s="130">
        <v>39872</v>
      </c>
      <c r="F7" s="130"/>
      <c r="G7" s="598"/>
      <c r="H7" s="598"/>
    </row>
    <row r="8" spans="1:8" ht="13.5" thickBot="1" x14ac:dyDescent="0.25">
      <c r="C8" s="10"/>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68">
        <v>2.7</v>
      </c>
      <c r="D11" s="669"/>
      <c r="E11" s="602">
        <v>2.5</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5439</v>
      </c>
      <c r="B14" s="23">
        <f>E34</f>
        <v>5533</v>
      </c>
      <c r="C14" s="24">
        <v>5345</v>
      </c>
      <c r="D14" s="24">
        <v>5533</v>
      </c>
      <c r="E14" s="24">
        <f>B14 - A14</f>
        <v>94</v>
      </c>
      <c r="F14" s="24">
        <v>217</v>
      </c>
      <c r="G14" s="24"/>
      <c r="H14" s="103">
        <v>2</v>
      </c>
    </row>
    <row r="15" spans="1:8" s="8" customFormat="1" x14ac:dyDescent="0.2">
      <c r="A15" s="20"/>
      <c r="B15" s="20"/>
      <c r="C15" s="17"/>
      <c r="D15" s="18"/>
      <c r="E15" s="18"/>
      <c r="F15" s="18"/>
      <c r="G15" s="18"/>
      <c r="H15" s="18"/>
    </row>
    <row r="16" spans="1:8" s="8" customFormat="1" ht="12.75" customHeight="1" x14ac:dyDescent="0.2">
      <c r="A16" s="40" t="s">
        <v>4739</v>
      </c>
      <c r="B16" s="580" t="s">
        <v>1463</v>
      </c>
      <c r="C16" s="580"/>
      <c r="D16" s="84" t="s">
        <v>4740</v>
      </c>
      <c r="E16" s="582" t="s">
        <v>4008</v>
      </c>
      <c r="F16" s="582"/>
      <c r="G16" s="582"/>
      <c r="H16" s="582"/>
    </row>
    <row r="17" spans="1:8" s="8" customFormat="1" x14ac:dyDescent="0.2">
      <c r="A17" s="20"/>
      <c r="B17" s="20"/>
      <c r="C17" s="17"/>
      <c r="D17" s="180" t="s">
        <v>4500</v>
      </c>
      <c r="E17" s="582" t="s">
        <v>359</v>
      </c>
      <c r="F17" s="582"/>
      <c r="G17" s="180" t="s">
        <v>5889</v>
      </c>
      <c r="H17" s="179">
        <v>125</v>
      </c>
    </row>
    <row r="18" spans="1:8" s="8" customFormat="1" ht="12.75" customHeight="1" x14ac:dyDescent="0.2">
      <c r="A18" s="40" t="s">
        <v>4738</v>
      </c>
      <c r="B18" s="579" t="s">
        <v>4009</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766" t="s">
        <v>4010</v>
      </c>
      <c r="C20" s="766"/>
      <c r="D20" s="766"/>
      <c r="E20" s="766"/>
      <c r="F20" s="766"/>
      <c r="G20" s="766"/>
      <c r="H20" s="766"/>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27.75" customHeight="1" thickBot="1" x14ac:dyDescent="0.25">
      <c r="A23" s="828" t="s">
        <v>999</v>
      </c>
      <c r="B23" s="828"/>
      <c r="C23" s="169" t="s">
        <v>999</v>
      </c>
      <c r="D23" s="578" t="s">
        <v>2229</v>
      </c>
      <c r="E23" s="598"/>
      <c r="F23" s="598"/>
      <c r="G23" s="636" t="s">
        <v>4007</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240" t="s">
        <v>1511</v>
      </c>
      <c r="B25" s="242" t="s">
        <v>1512</v>
      </c>
      <c r="C25" s="242" t="s">
        <v>1513</v>
      </c>
      <c r="D25" s="242" t="s">
        <v>382</v>
      </c>
      <c r="E25" s="243">
        <v>5439</v>
      </c>
      <c r="F25" s="241" t="s">
        <v>2918</v>
      </c>
      <c r="G25" s="603" t="s">
        <v>138</v>
      </c>
      <c r="H25" s="604"/>
    </row>
    <row r="26" spans="1:8" x14ac:dyDescent="0.2">
      <c r="A26" s="244" t="s">
        <v>1514</v>
      </c>
      <c r="B26" s="245" t="s">
        <v>1520</v>
      </c>
      <c r="C26" s="246" t="s">
        <v>1516</v>
      </c>
      <c r="D26" s="245" t="s">
        <v>1517</v>
      </c>
      <c r="E26" s="220">
        <v>5428</v>
      </c>
      <c r="F26" s="245" t="s">
        <v>2343</v>
      </c>
      <c r="G26" s="612" t="s">
        <v>1518</v>
      </c>
      <c r="H26" s="613"/>
    </row>
    <row r="27" spans="1:8" x14ac:dyDescent="0.2">
      <c r="A27" s="313" t="s">
        <v>1515</v>
      </c>
      <c r="B27" s="246" t="s">
        <v>1521</v>
      </c>
      <c r="C27" s="246" t="s">
        <v>1522</v>
      </c>
      <c r="D27" s="246" t="s">
        <v>1523</v>
      </c>
      <c r="E27" s="220">
        <v>5428</v>
      </c>
      <c r="F27" s="245" t="s">
        <v>2343</v>
      </c>
      <c r="G27" s="612" t="s">
        <v>1519</v>
      </c>
      <c r="H27" s="613"/>
    </row>
    <row r="28" spans="1:8" x14ac:dyDescent="0.2">
      <c r="A28" s="313" t="s">
        <v>1524</v>
      </c>
      <c r="B28" s="246" t="s">
        <v>1526</v>
      </c>
      <c r="C28" s="246" t="s">
        <v>1527</v>
      </c>
      <c r="D28" s="246" t="s">
        <v>65</v>
      </c>
      <c r="E28" s="220">
        <v>5347</v>
      </c>
      <c r="F28" s="245" t="s">
        <v>2343</v>
      </c>
      <c r="G28" s="612" t="s">
        <v>309</v>
      </c>
      <c r="H28" s="613"/>
    </row>
    <row r="29" spans="1:8" x14ac:dyDescent="0.2">
      <c r="A29" s="313" t="s">
        <v>1525</v>
      </c>
      <c r="B29" s="246" t="s">
        <v>310</v>
      </c>
      <c r="C29" s="246" t="s">
        <v>311</v>
      </c>
      <c r="D29" s="246" t="s">
        <v>66</v>
      </c>
      <c r="E29" s="220">
        <v>5347</v>
      </c>
      <c r="F29" s="245" t="s">
        <v>2343</v>
      </c>
      <c r="G29" s="612" t="s">
        <v>312</v>
      </c>
      <c r="H29" s="613"/>
    </row>
    <row r="30" spans="1:8" x14ac:dyDescent="0.2">
      <c r="A30" s="244" t="s">
        <v>313</v>
      </c>
      <c r="B30" s="246" t="s">
        <v>319</v>
      </c>
      <c r="C30" s="246" t="s">
        <v>320</v>
      </c>
      <c r="D30" s="246" t="s">
        <v>316</v>
      </c>
      <c r="E30" s="220">
        <v>5387</v>
      </c>
      <c r="F30" s="245" t="s">
        <v>2206</v>
      </c>
      <c r="G30" s="612" t="s">
        <v>317</v>
      </c>
      <c r="H30" s="613"/>
    </row>
    <row r="31" spans="1:8" x14ac:dyDescent="0.2">
      <c r="A31" s="313" t="s">
        <v>318</v>
      </c>
      <c r="B31" s="246" t="s">
        <v>314</v>
      </c>
      <c r="C31" s="246" t="s">
        <v>315</v>
      </c>
      <c r="D31" s="246" t="s">
        <v>2138</v>
      </c>
      <c r="E31" s="220">
        <v>5396</v>
      </c>
      <c r="F31" s="245" t="s">
        <v>1596</v>
      </c>
      <c r="G31" s="612" t="s">
        <v>321</v>
      </c>
      <c r="H31" s="613"/>
    </row>
    <row r="32" spans="1:8" x14ac:dyDescent="0.2">
      <c r="A32" s="244" t="s">
        <v>322</v>
      </c>
      <c r="B32" s="246" t="s">
        <v>139</v>
      </c>
      <c r="C32" s="246" t="s">
        <v>140</v>
      </c>
      <c r="D32" s="246" t="s">
        <v>141</v>
      </c>
      <c r="E32" s="220">
        <v>5452</v>
      </c>
      <c r="F32" s="245" t="s">
        <v>1596</v>
      </c>
      <c r="G32" s="612" t="s">
        <v>142</v>
      </c>
      <c r="H32" s="613"/>
    </row>
    <row r="33" spans="1:8" x14ac:dyDescent="0.2">
      <c r="A33" s="313" t="s">
        <v>143</v>
      </c>
      <c r="B33" s="246" t="s">
        <v>144</v>
      </c>
      <c r="C33" s="246" t="s">
        <v>145</v>
      </c>
      <c r="D33" s="246" t="s">
        <v>146</v>
      </c>
      <c r="E33" s="220">
        <v>5441</v>
      </c>
      <c r="F33" s="245" t="s">
        <v>2792</v>
      </c>
      <c r="G33" s="612" t="s">
        <v>147</v>
      </c>
      <c r="H33" s="613"/>
    </row>
    <row r="34" spans="1:8" ht="16.5" customHeight="1" thickBot="1" x14ac:dyDescent="0.25">
      <c r="A34" s="318" t="s">
        <v>148</v>
      </c>
      <c r="B34" s="250" t="s">
        <v>149</v>
      </c>
      <c r="C34" s="250" t="s">
        <v>150</v>
      </c>
      <c r="D34" s="250" t="s">
        <v>151</v>
      </c>
      <c r="E34" s="251">
        <v>5533</v>
      </c>
      <c r="F34" s="249" t="s">
        <v>2343</v>
      </c>
      <c r="G34" s="610" t="s">
        <v>152</v>
      </c>
      <c r="H34" s="611"/>
    </row>
    <row r="36" spans="1:8" x14ac:dyDescent="0.2">
      <c r="A36" s="30" t="s">
        <v>1822</v>
      </c>
      <c r="B36" s="156" t="s">
        <v>153</v>
      </c>
      <c r="C36" s="156"/>
      <c r="D36" s="156"/>
    </row>
    <row r="37" spans="1:8" ht="26.25" customHeight="1" x14ac:dyDescent="0.2"/>
  </sheetData>
  <mergeCells count="37">
    <mergeCell ref="G25:H25"/>
    <mergeCell ref="G26:H26"/>
    <mergeCell ref="A1:B1"/>
    <mergeCell ref="C1:H1"/>
    <mergeCell ref="C2:H2"/>
    <mergeCell ref="A9:H9"/>
    <mergeCell ref="A3:B3"/>
    <mergeCell ref="A2:B2"/>
    <mergeCell ref="G4:H5"/>
    <mergeCell ref="G7:H7"/>
    <mergeCell ref="A10:B10"/>
    <mergeCell ref="C10:D10"/>
    <mergeCell ref="E10:F10"/>
    <mergeCell ref="A11:B11"/>
    <mergeCell ref="C11:D11"/>
    <mergeCell ref="E11:F11"/>
    <mergeCell ref="A12:H12"/>
    <mergeCell ref="G22:H22"/>
    <mergeCell ref="G23:H23"/>
    <mergeCell ref="E17:F17"/>
    <mergeCell ref="B20:H20"/>
    <mergeCell ref="B18:H18"/>
    <mergeCell ref="B16:C16"/>
    <mergeCell ref="E16:H16"/>
    <mergeCell ref="G24:H24"/>
    <mergeCell ref="A22:B22"/>
    <mergeCell ref="A23:B23"/>
    <mergeCell ref="D22:F22"/>
    <mergeCell ref="D23:F23"/>
    <mergeCell ref="G34:H34"/>
    <mergeCell ref="G27:H27"/>
    <mergeCell ref="G28:H28"/>
    <mergeCell ref="G29:H29"/>
    <mergeCell ref="G30:H30"/>
    <mergeCell ref="G31:H31"/>
    <mergeCell ref="G33:H33"/>
    <mergeCell ref="G32:H32"/>
  </mergeCells>
  <phoneticPr fontId="0" type="noConversion"/>
  <hyperlinks>
    <hyperlink ref="D6" location="PlatteSouth!A1" display="Platte River Trail S" xr:uid="{00000000-0004-0000-2700-000000000000}"/>
    <hyperlink ref="A2:B2" location="Overview!A1" tooltip="Go to Trail Network Overview sheet" display="Trail Network Overview" xr:uid="{00000000-0004-0000-2700-000001000000}"/>
    <hyperlink ref="D4" location="Columbine!A1" display="Columbine Trail" xr:uid="{00000000-0004-0000-2700-000002000000}"/>
    <hyperlink ref="B36" location="RTD!A55" display="RTD LMR" xr:uid="{00000000-0004-0000-2700-000003000000}"/>
    <hyperlink ref="D5" location="HighlineWest!A1" display="Highline Canal Trail W" xr:uid="{00000000-0004-0000-2700-000004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542" divId="DR_South_25542" sourceType="sheet" destinationFile="C:\GPS\Bicycle\CO_DS\CO_DS_MAT.htm" title="GeoBiking CO_DS MAT Trail Description"/>
  </webPublishItem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9"/>
  <sheetViews>
    <sheetView zoomScaleNormal="100" workbookViewId="0">
      <selection activeCell="A2" sqref="A2:B2"/>
    </sheetView>
  </sheetViews>
  <sheetFormatPr defaultRowHeight="12.75" x14ac:dyDescent="0.2"/>
  <cols>
    <col min="1" max="1" width="10.42578125" customWidth="1"/>
    <col min="2" max="2" width="9.5703125" bestFit="1" customWidth="1"/>
    <col min="3" max="3" width="11.5703125" style="1" bestFit="1" customWidth="1"/>
    <col min="4" max="4" width="19" bestFit="1" customWidth="1"/>
    <col min="5" max="5" width="9.140625" bestFit="1" customWidth="1"/>
    <col min="6" max="6" width="14.7109375" bestFit="1" customWidth="1"/>
    <col min="7" max="7" width="8.140625" bestFit="1" customWidth="1"/>
    <col min="8" max="8" width="28.7109375" customWidth="1"/>
  </cols>
  <sheetData>
    <row r="1" spans="1:8" ht="23.25" customHeight="1" x14ac:dyDescent="0.2">
      <c r="A1" s="588" t="s">
        <v>7017</v>
      </c>
      <c r="B1" s="589"/>
      <c r="C1" s="592" t="s">
        <v>7018</v>
      </c>
      <c r="D1" s="647"/>
      <c r="E1" s="647"/>
      <c r="F1" s="647"/>
      <c r="G1" s="647"/>
      <c r="H1" s="647"/>
    </row>
    <row r="2" spans="1:8" ht="26.25" customHeight="1" x14ac:dyDescent="0.2">
      <c r="A2" s="597" t="s">
        <v>265</v>
      </c>
      <c r="B2" s="597"/>
      <c r="C2" s="648" t="s">
        <v>7019</v>
      </c>
      <c r="D2" s="649"/>
      <c r="E2" s="649"/>
      <c r="F2" s="649"/>
      <c r="G2" s="649"/>
      <c r="H2" s="649"/>
    </row>
    <row r="3" spans="1:8" x14ac:dyDescent="0.2">
      <c r="A3" s="597"/>
      <c r="B3" s="597"/>
      <c r="C3" s="28"/>
      <c r="D3" s="22"/>
      <c r="E3" s="22"/>
      <c r="F3" s="22"/>
      <c r="G3" s="22"/>
      <c r="H3" s="22"/>
    </row>
    <row r="4" spans="1:8" x14ac:dyDescent="0.2">
      <c r="A4" s="80" t="s">
        <v>3258</v>
      </c>
      <c r="B4" s="493" t="s">
        <v>7021</v>
      </c>
      <c r="C4" s="30" t="s">
        <v>5374</v>
      </c>
      <c r="D4" s="2" t="s">
        <v>1160</v>
      </c>
      <c r="F4" s="30" t="s">
        <v>2789</v>
      </c>
      <c r="G4" s="834" t="s">
        <v>7123</v>
      </c>
      <c r="H4" s="834"/>
    </row>
    <row r="5" spans="1:8" x14ac:dyDescent="0.2">
      <c r="C5" s="47"/>
      <c r="D5" s="597" t="s">
        <v>7020</v>
      </c>
      <c r="E5" s="597"/>
      <c r="G5" s="834"/>
      <c r="H5" s="834"/>
    </row>
    <row r="6" spans="1:8" x14ac:dyDescent="0.2">
      <c r="A6" s="65" t="s">
        <v>865</v>
      </c>
      <c r="B6" s="48">
        <f>COUNT(E26:E49)</f>
        <v>23</v>
      </c>
      <c r="C6" s="187"/>
      <c r="D6" s="33" t="s">
        <v>7126</v>
      </c>
      <c r="E6" s="2"/>
      <c r="F6" s="142"/>
      <c r="G6" s="27"/>
      <c r="H6" s="27"/>
    </row>
    <row r="7" spans="1:8" x14ac:dyDescent="0.2">
      <c r="A7" s="64"/>
      <c r="B7" s="3"/>
      <c r="C7" s="187"/>
      <c r="D7" s="2"/>
      <c r="E7" s="171" t="s">
        <v>3939</v>
      </c>
      <c r="F7" s="171" t="s">
        <v>3938</v>
      </c>
      <c r="G7" s="593"/>
      <c r="H7" s="593"/>
    </row>
    <row r="8" spans="1:8" x14ac:dyDescent="0.2">
      <c r="A8" s="2"/>
      <c r="B8" s="2"/>
      <c r="C8" s="187"/>
      <c r="E8" s="135">
        <v>42114</v>
      </c>
      <c r="F8" s="181"/>
      <c r="G8" s="593"/>
      <c r="H8" s="593"/>
    </row>
    <row r="9" spans="1:8" ht="13.5" thickBot="1" x14ac:dyDescent="0.25">
      <c r="C9" s="10"/>
    </row>
    <row r="10" spans="1:8" x14ac:dyDescent="0.2">
      <c r="A10" s="594" t="s">
        <v>3079</v>
      </c>
      <c r="B10" s="595"/>
      <c r="C10" s="595"/>
      <c r="D10" s="595"/>
      <c r="E10" s="595"/>
      <c r="F10" s="595"/>
      <c r="G10" s="595"/>
      <c r="H10" s="596"/>
    </row>
    <row r="11" spans="1:8" ht="13.5" thickBot="1" x14ac:dyDescent="0.25">
      <c r="A11" s="643" t="s">
        <v>2780</v>
      </c>
      <c r="B11" s="644"/>
      <c r="C11" s="645" t="s">
        <v>2781</v>
      </c>
      <c r="D11" s="646"/>
      <c r="E11" s="646" t="s">
        <v>2782</v>
      </c>
      <c r="F11" s="646"/>
      <c r="G11" s="89"/>
      <c r="H11" s="63" t="s">
        <v>3057</v>
      </c>
    </row>
    <row r="12" spans="1:8" ht="13.5" thickBot="1" x14ac:dyDescent="0.25">
      <c r="A12" s="574"/>
      <c r="B12" s="574"/>
      <c r="C12" s="634">
        <v>8.1999999999999993</v>
      </c>
      <c r="D12" s="635"/>
      <c r="E12" s="574">
        <v>6.3</v>
      </c>
      <c r="F12" s="574"/>
      <c r="G12" s="12"/>
      <c r="H12" s="58">
        <v>8.1999999999999993</v>
      </c>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61" t="s">
        <v>2788</v>
      </c>
    </row>
    <row r="15" spans="1:8" s="8" customFormat="1" x14ac:dyDescent="0.2">
      <c r="A15" s="23">
        <f>E26</f>
        <v>5607</v>
      </c>
      <c r="B15" s="23">
        <f>E26</f>
        <v>5607</v>
      </c>
      <c r="C15" s="24">
        <v>5507</v>
      </c>
      <c r="D15" s="24">
        <v>5780</v>
      </c>
      <c r="E15" s="24">
        <f>B15 - A15</f>
        <v>0</v>
      </c>
      <c r="F15" s="24">
        <v>780</v>
      </c>
      <c r="G15" s="12"/>
      <c r="H15" s="72">
        <v>3</v>
      </c>
    </row>
    <row r="16" spans="1:8" s="8" customFormat="1" x14ac:dyDescent="0.2">
      <c r="A16" s="20"/>
      <c r="B16" s="20"/>
      <c r="C16" s="17"/>
      <c r="D16" s="18"/>
      <c r="E16" s="18"/>
      <c r="F16" s="18"/>
      <c r="G16" s="18"/>
      <c r="H16" s="18"/>
    </row>
    <row r="17" spans="1:8" s="8" customFormat="1" ht="12.75" customHeight="1" x14ac:dyDescent="0.2">
      <c r="A17" s="40" t="s">
        <v>4739</v>
      </c>
      <c r="B17" s="580" t="s">
        <v>7022</v>
      </c>
      <c r="C17" s="580"/>
      <c r="D17" s="84" t="s">
        <v>4740</v>
      </c>
      <c r="E17" s="581" t="s">
        <v>7232</v>
      </c>
      <c r="F17" s="581"/>
      <c r="G17" s="581"/>
      <c r="H17" s="581"/>
    </row>
    <row r="18" spans="1:8" s="8" customFormat="1" x14ac:dyDescent="0.2">
      <c r="A18" s="20"/>
      <c r="B18" s="20"/>
      <c r="C18" s="17"/>
      <c r="D18" s="180" t="s">
        <v>4500</v>
      </c>
      <c r="E18" s="582" t="s">
        <v>7233</v>
      </c>
      <c r="F18" s="581"/>
      <c r="G18" s="180" t="s">
        <v>5889</v>
      </c>
      <c r="H18" s="468">
        <v>248</v>
      </c>
    </row>
    <row r="19" spans="1:8" s="8" customFormat="1" ht="12.75" customHeight="1" x14ac:dyDescent="0.2">
      <c r="A19" s="40" t="s">
        <v>4738</v>
      </c>
      <c r="B19" s="579" t="s">
        <v>7022</v>
      </c>
      <c r="C19" s="579"/>
      <c r="D19" s="579"/>
      <c r="E19" s="579"/>
      <c r="F19" s="579"/>
      <c r="G19" s="579"/>
      <c r="H19" s="579"/>
    </row>
    <row r="20" spans="1:8" s="8" customFormat="1" x14ac:dyDescent="0.2">
      <c r="A20" s="20"/>
      <c r="B20" s="637"/>
      <c r="C20" s="637"/>
      <c r="D20" s="637"/>
      <c r="E20" s="637"/>
      <c r="F20" s="637"/>
      <c r="G20" s="637"/>
      <c r="H20" s="637"/>
    </row>
    <row r="21" spans="1:8" s="8" customFormat="1" ht="25.5" customHeight="1" x14ac:dyDescent="0.2">
      <c r="A21" s="40" t="s">
        <v>4544</v>
      </c>
      <c r="B21" s="578" t="s">
        <v>7234</v>
      </c>
      <c r="C21" s="578"/>
      <c r="D21" s="578"/>
      <c r="E21" s="578"/>
      <c r="F21" s="578"/>
      <c r="G21" s="578"/>
      <c r="H21" s="578"/>
    </row>
    <row r="22" spans="1:8" ht="13.5" thickBot="1" x14ac:dyDescent="0.25"/>
    <row r="23" spans="1:8" ht="13.5" thickBot="1" x14ac:dyDescent="0.25">
      <c r="A23" s="631" t="s">
        <v>4734</v>
      </c>
      <c r="B23" s="631"/>
      <c r="C23" s="91" t="s">
        <v>4735</v>
      </c>
      <c r="D23" s="631" t="s">
        <v>4736</v>
      </c>
      <c r="E23" s="631"/>
      <c r="F23" s="631"/>
      <c r="G23" s="641" t="s">
        <v>4737</v>
      </c>
      <c r="H23" s="642"/>
    </row>
    <row r="24" spans="1:8" ht="13.5" thickBot="1" x14ac:dyDescent="0.25">
      <c r="A24" s="745" t="s">
        <v>986</v>
      </c>
      <c r="B24" s="745"/>
      <c r="C24" s="442" t="s">
        <v>986</v>
      </c>
      <c r="D24" s="578" t="s">
        <v>7230</v>
      </c>
      <c r="E24" s="598"/>
      <c r="F24" s="598"/>
      <c r="G24" s="636" t="s">
        <v>7231</v>
      </c>
      <c r="H24" s="636"/>
    </row>
    <row r="25" spans="1:8" s="3" customFormat="1" ht="13.5" thickBot="1" x14ac:dyDescent="0.25">
      <c r="A25" s="4" t="s">
        <v>1596</v>
      </c>
      <c r="B25" s="4" t="s">
        <v>1601</v>
      </c>
      <c r="C25" s="5" t="s">
        <v>1602</v>
      </c>
      <c r="D25" s="4" t="s">
        <v>2790</v>
      </c>
      <c r="E25" s="4" t="s">
        <v>1594</v>
      </c>
      <c r="F25" s="4" t="s">
        <v>1600</v>
      </c>
      <c r="G25" s="608" t="s">
        <v>3050</v>
      </c>
      <c r="H25" s="609"/>
    </row>
    <row r="26" spans="1:8" x14ac:dyDescent="0.2">
      <c r="A26" s="257" t="s">
        <v>7127</v>
      </c>
      <c r="B26" s="499" t="s">
        <v>7128</v>
      </c>
      <c r="C26" s="499" t="s">
        <v>7129</v>
      </c>
      <c r="D26" s="500" t="s">
        <v>7130</v>
      </c>
      <c r="E26" s="260">
        <v>5607</v>
      </c>
      <c r="F26" s="500" t="s">
        <v>2343</v>
      </c>
      <c r="G26" s="833" t="s">
        <v>7131</v>
      </c>
      <c r="H26" s="639"/>
    </row>
    <row r="27" spans="1:8" x14ac:dyDescent="0.2">
      <c r="A27" s="261" t="s">
        <v>7149</v>
      </c>
      <c r="B27" s="482" t="s">
        <v>7132</v>
      </c>
      <c r="C27" s="482" t="s">
        <v>7133</v>
      </c>
      <c r="D27" s="483" t="s">
        <v>7134</v>
      </c>
      <c r="E27" s="264">
        <v>5779</v>
      </c>
      <c r="F27" s="483" t="s">
        <v>2792</v>
      </c>
      <c r="G27" s="832" t="s">
        <v>7135</v>
      </c>
      <c r="H27" s="630"/>
    </row>
    <row r="28" spans="1:8" x14ac:dyDescent="0.2">
      <c r="A28" s="261" t="s">
        <v>7150</v>
      </c>
      <c r="B28" s="482" t="s">
        <v>7136</v>
      </c>
      <c r="C28" s="482" t="s">
        <v>7137</v>
      </c>
      <c r="D28" s="483" t="s">
        <v>7138</v>
      </c>
      <c r="E28" s="264">
        <v>5558</v>
      </c>
      <c r="F28" s="483" t="s">
        <v>2343</v>
      </c>
      <c r="G28" s="832" t="s">
        <v>7139</v>
      </c>
      <c r="H28" s="630"/>
    </row>
    <row r="29" spans="1:8" x14ac:dyDescent="0.2">
      <c r="A29" s="261" t="s">
        <v>7151</v>
      </c>
      <c r="B29" s="482" t="s">
        <v>7140</v>
      </c>
      <c r="C29" s="482" t="s">
        <v>7141</v>
      </c>
      <c r="D29" s="483" t="s">
        <v>7142</v>
      </c>
      <c r="E29" s="264">
        <v>5528</v>
      </c>
      <c r="F29" s="483" t="s">
        <v>2343</v>
      </c>
      <c r="G29" s="832" t="s">
        <v>7143</v>
      </c>
      <c r="H29" s="630"/>
    </row>
    <row r="30" spans="1:8" x14ac:dyDescent="0.2">
      <c r="A30" s="261" t="s">
        <v>7144</v>
      </c>
      <c r="B30" s="482" t="s">
        <v>7145</v>
      </c>
      <c r="C30" s="482" t="s">
        <v>7146</v>
      </c>
      <c r="D30" s="483" t="s">
        <v>7147</v>
      </c>
      <c r="E30" s="264">
        <v>5606</v>
      </c>
      <c r="F30" s="483" t="s">
        <v>2343</v>
      </c>
      <c r="G30" s="832" t="s">
        <v>7148</v>
      </c>
      <c r="H30" s="630"/>
    </row>
    <row r="31" spans="1:8" x14ac:dyDescent="0.2">
      <c r="A31" s="261" t="s">
        <v>7152</v>
      </c>
      <c r="B31" s="482" t="s">
        <v>6662</v>
      </c>
      <c r="C31" s="482" t="s">
        <v>7153</v>
      </c>
      <c r="D31" s="483" t="s">
        <v>7154</v>
      </c>
      <c r="E31" s="264">
        <v>5704</v>
      </c>
      <c r="F31" s="483" t="s">
        <v>2343</v>
      </c>
      <c r="G31" s="831" t="s">
        <v>7155</v>
      </c>
      <c r="H31" s="653"/>
    </row>
    <row r="32" spans="1:8" x14ac:dyDescent="0.2">
      <c r="A32" s="261" t="s">
        <v>7156</v>
      </c>
      <c r="B32" s="482" t="s">
        <v>7157</v>
      </c>
      <c r="C32" s="482" t="s">
        <v>7158</v>
      </c>
      <c r="D32" s="483" t="s">
        <v>7159</v>
      </c>
      <c r="E32" s="264">
        <v>5626</v>
      </c>
      <c r="F32" s="483" t="s">
        <v>2343</v>
      </c>
      <c r="G32" s="831" t="s">
        <v>7160</v>
      </c>
      <c r="H32" s="653"/>
    </row>
    <row r="33" spans="1:8" x14ac:dyDescent="0.2">
      <c r="A33" s="261" t="s">
        <v>7161</v>
      </c>
      <c r="B33" s="482" t="s">
        <v>413</v>
      </c>
      <c r="C33" s="482" t="s">
        <v>7162</v>
      </c>
      <c r="D33" s="483" t="s">
        <v>7163</v>
      </c>
      <c r="E33" s="264">
        <v>5623</v>
      </c>
      <c r="F33" s="263" t="s">
        <v>2343</v>
      </c>
      <c r="G33" s="832" t="s">
        <v>7164</v>
      </c>
      <c r="H33" s="630"/>
    </row>
    <row r="34" spans="1:8" x14ac:dyDescent="0.2">
      <c r="A34" s="261" t="s">
        <v>7165</v>
      </c>
      <c r="B34" s="482" t="s">
        <v>7166</v>
      </c>
      <c r="C34" s="482" t="s">
        <v>7167</v>
      </c>
      <c r="D34" s="483" t="s">
        <v>6990</v>
      </c>
      <c r="E34" s="264">
        <v>5600</v>
      </c>
      <c r="F34" s="483" t="s">
        <v>2343</v>
      </c>
      <c r="G34" s="832" t="s">
        <v>7168</v>
      </c>
      <c r="H34" s="630"/>
    </row>
    <row r="35" spans="1:8" x14ac:dyDescent="0.2">
      <c r="A35" s="261" t="s">
        <v>7169</v>
      </c>
      <c r="B35" s="482" t="s">
        <v>7170</v>
      </c>
      <c r="C35" s="482" t="s">
        <v>7171</v>
      </c>
      <c r="D35" s="483" t="s">
        <v>7172</v>
      </c>
      <c r="E35" s="264">
        <v>5601</v>
      </c>
      <c r="F35" s="263" t="s">
        <v>2343</v>
      </c>
      <c r="G35" s="832" t="s">
        <v>7173</v>
      </c>
      <c r="H35" s="630"/>
    </row>
    <row r="36" spans="1:8" x14ac:dyDescent="0.2">
      <c r="A36" s="261" t="s">
        <v>7174</v>
      </c>
      <c r="B36" s="482" t="s">
        <v>4571</v>
      </c>
      <c r="C36" s="482" t="s">
        <v>7175</v>
      </c>
      <c r="D36" s="483" t="s">
        <v>6904</v>
      </c>
      <c r="E36" s="264">
        <v>5545</v>
      </c>
      <c r="F36" s="483" t="s">
        <v>2343</v>
      </c>
      <c r="G36" s="832" t="s">
        <v>6904</v>
      </c>
      <c r="H36" s="630"/>
    </row>
    <row r="37" spans="1:8" x14ac:dyDescent="0.2">
      <c r="A37" s="261" t="s">
        <v>7176</v>
      </c>
      <c r="B37" s="482" t="s">
        <v>7177</v>
      </c>
      <c r="C37" s="482" t="s">
        <v>7178</v>
      </c>
      <c r="D37" s="483" t="s">
        <v>7179</v>
      </c>
      <c r="E37" s="264">
        <v>5630</v>
      </c>
      <c r="F37" s="483" t="s">
        <v>2929</v>
      </c>
      <c r="G37" s="832" t="s">
        <v>7180</v>
      </c>
      <c r="H37" s="630"/>
    </row>
    <row r="38" spans="1:8" x14ac:dyDescent="0.2">
      <c r="A38" s="261" t="s">
        <v>7181</v>
      </c>
      <c r="B38" s="482" t="s">
        <v>7182</v>
      </c>
      <c r="C38" s="482" t="s">
        <v>7183</v>
      </c>
      <c r="D38" s="483" t="s">
        <v>7184</v>
      </c>
      <c r="E38" s="264">
        <v>5664</v>
      </c>
      <c r="F38" s="483" t="s">
        <v>1446</v>
      </c>
      <c r="G38" s="831" t="s">
        <v>7185</v>
      </c>
      <c r="H38" s="653"/>
    </row>
    <row r="39" spans="1:8" x14ac:dyDescent="0.2">
      <c r="A39" s="244" t="s">
        <v>7186</v>
      </c>
      <c r="B39" s="402" t="s">
        <v>7187</v>
      </c>
      <c r="C39" s="402" t="s">
        <v>7188</v>
      </c>
      <c r="D39" s="255" t="s">
        <v>7189</v>
      </c>
      <c r="E39" s="220">
        <v>5659</v>
      </c>
      <c r="F39" s="255" t="s">
        <v>729</v>
      </c>
      <c r="G39" s="718" t="s">
        <v>7190</v>
      </c>
      <c r="H39" s="606"/>
    </row>
    <row r="40" spans="1:8" x14ac:dyDescent="0.2">
      <c r="A40" s="261" t="s">
        <v>7191</v>
      </c>
      <c r="B40" s="482" t="s">
        <v>7192</v>
      </c>
      <c r="C40" s="482" t="s">
        <v>7193</v>
      </c>
      <c r="D40" s="483" t="s">
        <v>7194</v>
      </c>
      <c r="E40" s="264">
        <v>5663</v>
      </c>
      <c r="F40" s="483" t="s">
        <v>729</v>
      </c>
      <c r="G40" s="832" t="s">
        <v>7194</v>
      </c>
      <c r="H40" s="630"/>
    </row>
    <row r="41" spans="1:8" x14ac:dyDescent="0.2">
      <c r="A41" s="261" t="s">
        <v>7195</v>
      </c>
      <c r="B41" s="482" t="s">
        <v>1531</v>
      </c>
      <c r="C41" s="482" t="s">
        <v>7196</v>
      </c>
      <c r="D41" s="483" t="s">
        <v>7197</v>
      </c>
      <c r="E41" s="264">
        <v>5685</v>
      </c>
      <c r="F41" s="483" t="s">
        <v>729</v>
      </c>
      <c r="G41" s="831" t="s">
        <v>7197</v>
      </c>
      <c r="H41" s="653"/>
    </row>
    <row r="42" spans="1:8" x14ac:dyDescent="0.2">
      <c r="A42" s="261" t="s">
        <v>7202</v>
      </c>
      <c r="B42" s="482" t="s">
        <v>7203</v>
      </c>
      <c r="C42" s="482" t="s">
        <v>7204</v>
      </c>
      <c r="D42" s="483" t="s">
        <v>7205</v>
      </c>
      <c r="E42" s="264">
        <v>5634</v>
      </c>
      <c r="F42" s="483" t="s">
        <v>729</v>
      </c>
      <c r="G42" s="831" t="s">
        <v>7205</v>
      </c>
      <c r="H42" s="653"/>
    </row>
    <row r="43" spans="1:8" x14ac:dyDescent="0.2">
      <c r="A43" s="261" t="s">
        <v>7198</v>
      </c>
      <c r="B43" s="482" t="s">
        <v>7199</v>
      </c>
      <c r="C43" s="482" t="s">
        <v>7200</v>
      </c>
      <c r="D43" s="483" t="s">
        <v>7201</v>
      </c>
      <c r="E43" s="264">
        <v>5624</v>
      </c>
      <c r="F43" s="483" t="s">
        <v>729</v>
      </c>
      <c r="G43" s="832" t="s">
        <v>7201</v>
      </c>
      <c r="H43" s="630"/>
    </row>
    <row r="44" spans="1:8" s="31" customFormat="1" ht="26.25" customHeight="1" x14ac:dyDescent="0.2">
      <c r="A44" s="244" t="s">
        <v>7206</v>
      </c>
      <c r="B44" s="402" t="s">
        <v>7207</v>
      </c>
      <c r="C44" s="402" t="s">
        <v>7208</v>
      </c>
      <c r="D44" s="255" t="s">
        <v>7209</v>
      </c>
      <c r="E44" s="220">
        <v>5638</v>
      </c>
      <c r="F44" s="245" t="s">
        <v>2343</v>
      </c>
      <c r="G44" s="720" t="s">
        <v>7210</v>
      </c>
      <c r="H44" s="675"/>
    </row>
    <row r="45" spans="1:8" x14ac:dyDescent="0.2">
      <c r="A45" s="261" t="s">
        <v>7211</v>
      </c>
      <c r="B45" s="482" t="s">
        <v>7212</v>
      </c>
      <c r="C45" s="482" t="s">
        <v>7213</v>
      </c>
      <c r="D45" s="483" t="s">
        <v>5954</v>
      </c>
      <c r="E45" s="264">
        <v>5637</v>
      </c>
      <c r="F45" s="263" t="s">
        <v>2343</v>
      </c>
      <c r="G45" s="831" t="s">
        <v>7214</v>
      </c>
      <c r="H45" s="653"/>
    </row>
    <row r="46" spans="1:8" x14ac:dyDescent="0.2">
      <c r="A46" s="261" t="s">
        <v>7215</v>
      </c>
      <c r="B46" s="482" t="s">
        <v>7216</v>
      </c>
      <c r="C46" s="482" t="s">
        <v>7217</v>
      </c>
      <c r="D46" s="483" t="s">
        <v>7218</v>
      </c>
      <c r="E46" s="264">
        <v>5637</v>
      </c>
      <c r="F46" s="263" t="s">
        <v>2343</v>
      </c>
      <c r="G46" s="832" t="s">
        <v>7219</v>
      </c>
      <c r="H46" s="630"/>
    </row>
    <row r="47" spans="1:8" x14ac:dyDescent="0.2">
      <c r="A47" s="261" t="s">
        <v>7239</v>
      </c>
      <c r="B47" s="482" t="s">
        <v>7220</v>
      </c>
      <c r="C47" s="482" t="s">
        <v>7221</v>
      </c>
      <c r="D47" s="483" t="s">
        <v>7222</v>
      </c>
      <c r="E47" s="264">
        <v>5621</v>
      </c>
      <c r="F47" s="483" t="s">
        <v>2792</v>
      </c>
      <c r="G47" s="832" t="s">
        <v>7223</v>
      </c>
      <c r="H47" s="630"/>
    </row>
    <row r="48" spans="1:8" s="31" customFormat="1" ht="25.5" customHeight="1" x14ac:dyDescent="0.2">
      <c r="A48" s="244" t="s">
        <v>7224</v>
      </c>
      <c r="B48" s="402" t="s">
        <v>7225</v>
      </c>
      <c r="C48" s="402" t="s">
        <v>7226</v>
      </c>
      <c r="D48" s="255" t="s">
        <v>7227</v>
      </c>
      <c r="E48" s="220">
        <v>5570</v>
      </c>
      <c r="F48" s="245" t="s">
        <v>2343</v>
      </c>
      <c r="G48" s="718" t="s">
        <v>7228</v>
      </c>
      <c r="H48" s="606"/>
    </row>
    <row r="49" spans="1:8" s="31" customFormat="1" ht="13.5" thickBot="1" x14ac:dyDescent="0.25">
      <c r="A49" s="248" t="s">
        <v>7127</v>
      </c>
      <c r="B49" s="829" t="s">
        <v>3768</v>
      </c>
      <c r="C49" s="829"/>
      <c r="D49" s="829"/>
      <c r="E49" s="829"/>
      <c r="F49" s="829"/>
      <c r="G49" s="830" t="s">
        <v>7229</v>
      </c>
      <c r="H49" s="727"/>
    </row>
  </sheetData>
  <mergeCells count="54">
    <mergeCell ref="A1:B1"/>
    <mergeCell ref="C1:H1"/>
    <mergeCell ref="A2:B2"/>
    <mergeCell ref="C2:H2"/>
    <mergeCell ref="A3:B3"/>
    <mergeCell ref="G4:H5"/>
    <mergeCell ref="D5:E5"/>
    <mergeCell ref="G7:H8"/>
    <mergeCell ref="A10:H10"/>
    <mergeCell ref="A11:B11"/>
    <mergeCell ref="C11:D11"/>
    <mergeCell ref="E11:F11"/>
    <mergeCell ref="A12:B12"/>
    <mergeCell ref="C12:D12"/>
    <mergeCell ref="E12:F12"/>
    <mergeCell ref="A13:H13"/>
    <mergeCell ref="B17:C17"/>
    <mergeCell ref="E17:H17"/>
    <mergeCell ref="E18:F18"/>
    <mergeCell ref="B19:H19"/>
    <mergeCell ref="B20:H20"/>
    <mergeCell ref="B21:H21"/>
    <mergeCell ref="A23:B23"/>
    <mergeCell ref="D23:F23"/>
    <mergeCell ref="G23:H23"/>
    <mergeCell ref="A24:B24"/>
    <mergeCell ref="D24:F24"/>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B49:F49"/>
    <mergeCell ref="G49:H49"/>
    <mergeCell ref="G44:H44"/>
    <mergeCell ref="G45:H45"/>
    <mergeCell ref="G42:H42"/>
    <mergeCell ref="G43:H43"/>
    <mergeCell ref="G46:H46"/>
    <mergeCell ref="G47:H47"/>
    <mergeCell ref="G48:H48"/>
  </mergeCells>
  <hyperlinks>
    <hyperlink ref="D4" location="BearCr!A1" display="Bear Cr Trail" xr:uid="{00000000-0004-0000-2800-000000000000}"/>
    <hyperlink ref="A2:B2" location="Overview!A1" tooltip="Go to Trail Network Overview sheet" display="Trail Network Overview" xr:uid="{00000000-0004-0000-2800-000001000000}"/>
    <hyperlink ref="D5" location="WeaverGQ!A1" display="Weaver Gulch Quincy Tr" xr:uid="{00000000-0004-0000-2800-000002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31758" divId="CO_DS_31758" sourceType="sheet" destinationFile="C:\GPS\Bicycle\CO_DS\CO_DS_MCL.htm" title="CO_DS_ MCL GeoBiking Trail Description"/>
  </webPublishItem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pageSetUpPr fitToPage="1"/>
  </sheetPr>
  <dimension ref="A1:H56"/>
  <sheetViews>
    <sheetView topLeftCell="A8" zoomScaleNormal="100" workbookViewId="0">
      <selection activeCell="I8" sqref="I8"/>
    </sheetView>
  </sheetViews>
  <sheetFormatPr defaultRowHeight="12.75" x14ac:dyDescent="0.2"/>
  <cols>
    <col min="1" max="1" width="11"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5116</v>
      </c>
      <c r="B1" s="589"/>
      <c r="C1" s="590" t="s">
        <v>5117</v>
      </c>
      <c r="D1" s="591"/>
      <c r="E1" s="591"/>
      <c r="F1" s="591"/>
      <c r="G1" s="591"/>
      <c r="H1" s="591"/>
    </row>
    <row r="2" spans="1:8" ht="29.25" customHeight="1" x14ac:dyDescent="0.2">
      <c r="A2" s="597" t="s">
        <v>265</v>
      </c>
      <c r="B2" s="597"/>
      <c r="C2" s="648" t="s">
        <v>724</v>
      </c>
      <c r="D2" s="707"/>
      <c r="E2" s="707"/>
      <c r="F2" s="707"/>
      <c r="G2" s="707"/>
      <c r="H2" s="707"/>
    </row>
    <row r="3" spans="1:8" x14ac:dyDescent="0.2">
      <c r="A3" s="2"/>
      <c r="B3" s="2"/>
      <c r="C3" s="592"/>
      <c r="D3" s="592"/>
      <c r="E3" s="592"/>
      <c r="F3" s="592"/>
      <c r="G3" s="592"/>
      <c r="H3" s="592"/>
    </row>
    <row r="4" spans="1:8" ht="12.75" customHeight="1" x14ac:dyDescent="0.2">
      <c r="A4" s="80" t="s">
        <v>3258</v>
      </c>
      <c r="B4" s="120" t="s">
        <v>5118</v>
      </c>
      <c r="C4" s="29" t="s">
        <v>5374</v>
      </c>
      <c r="D4" s="2" t="s">
        <v>1069</v>
      </c>
      <c r="E4" s="26"/>
      <c r="F4" s="29" t="s">
        <v>2789</v>
      </c>
      <c r="G4" s="598" t="s">
        <v>5119</v>
      </c>
      <c r="H4" s="598"/>
    </row>
    <row r="5" spans="1:8" ht="15" customHeight="1" x14ac:dyDescent="0.2">
      <c r="C5" s="34"/>
      <c r="E5" s="26"/>
      <c r="F5" s="34"/>
      <c r="G5" s="598"/>
      <c r="H5" s="598"/>
    </row>
    <row r="6" spans="1:8" x14ac:dyDescent="0.2">
      <c r="A6" s="136" t="s">
        <v>865</v>
      </c>
      <c r="B6" s="120">
        <f>COUNT(E26:E54)</f>
        <v>27</v>
      </c>
      <c r="C6" s="34"/>
      <c r="D6" s="2"/>
      <c r="E6" s="26"/>
      <c r="F6" s="34"/>
      <c r="G6" s="706"/>
      <c r="H6" s="706"/>
    </row>
    <row r="7" spans="1:8" x14ac:dyDescent="0.2">
      <c r="C7" s="34"/>
      <c r="D7" s="2"/>
      <c r="E7" s="104" t="s">
        <v>3939</v>
      </c>
      <c r="F7" s="104" t="s">
        <v>2099</v>
      </c>
      <c r="G7" s="593" t="s">
        <v>7339</v>
      </c>
      <c r="H7" s="593"/>
    </row>
    <row r="8" spans="1:8" x14ac:dyDescent="0.2">
      <c r="A8" s="80" t="s">
        <v>1497</v>
      </c>
      <c r="B8" s="706" t="s">
        <v>4108</v>
      </c>
      <c r="C8" s="706"/>
      <c r="D8" s="706"/>
      <c r="E8" s="511">
        <v>39756</v>
      </c>
      <c r="F8" s="130">
        <v>42328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11.9</v>
      </c>
      <c r="D12" s="669"/>
      <c r="E12" s="602">
        <v>8.3000000000000007</v>
      </c>
      <c r="F12" s="602"/>
      <c r="G12" s="78"/>
      <c r="H12" s="3">
        <v>15.8</v>
      </c>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5809</v>
      </c>
      <c r="B15" s="23">
        <f>E54</f>
        <v>7630</v>
      </c>
      <c r="C15" s="24">
        <f>E26</f>
        <v>5809</v>
      </c>
      <c r="D15" s="24">
        <f>E47</f>
        <v>7840</v>
      </c>
      <c r="E15" s="24">
        <f>B15 - A15</f>
        <v>1821</v>
      </c>
      <c r="F15" s="24">
        <v>3110</v>
      </c>
      <c r="G15" s="24"/>
      <c r="H15" s="103">
        <v>9</v>
      </c>
    </row>
    <row r="16" spans="1:8" s="8" customFormat="1" x14ac:dyDescent="0.2">
      <c r="A16" s="20"/>
      <c r="B16" s="20"/>
      <c r="C16" s="17"/>
      <c r="D16" s="18"/>
      <c r="E16" s="18"/>
      <c r="F16" s="18"/>
      <c r="G16" s="18"/>
      <c r="H16" s="18"/>
    </row>
    <row r="17" spans="1:8" s="8" customFormat="1" ht="12.75" customHeight="1" x14ac:dyDescent="0.2">
      <c r="A17" s="40" t="s">
        <v>4739</v>
      </c>
      <c r="B17" s="580" t="s">
        <v>2032</v>
      </c>
      <c r="C17" s="580"/>
      <c r="D17" s="84" t="s">
        <v>4740</v>
      </c>
      <c r="E17" s="582" t="s">
        <v>722</v>
      </c>
      <c r="F17" s="582"/>
      <c r="G17" s="582"/>
      <c r="H17" s="582"/>
    </row>
    <row r="18" spans="1:8" s="8" customFormat="1" x14ac:dyDescent="0.2">
      <c r="A18" s="20"/>
      <c r="B18" s="20"/>
      <c r="C18" s="17"/>
      <c r="D18" s="180" t="s">
        <v>4500</v>
      </c>
      <c r="E18" s="582" t="s">
        <v>2541</v>
      </c>
      <c r="F18" s="582"/>
      <c r="G18" s="180" t="s">
        <v>5889</v>
      </c>
      <c r="H18" s="179">
        <v>115</v>
      </c>
    </row>
    <row r="19" spans="1:8" s="8" customFormat="1" ht="12.75" customHeight="1" x14ac:dyDescent="0.2">
      <c r="A19" s="40" t="s">
        <v>4738</v>
      </c>
      <c r="B19" s="579" t="s">
        <v>723</v>
      </c>
      <c r="C19" s="579"/>
      <c r="D19" s="579"/>
      <c r="E19" s="579"/>
      <c r="F19" s="579"/>
      <c r="G19" s="579"/>
      <c r="H19" s="579"/>
    </row>
    <row r="20" spans="1:8" s="8" customFormat="1" x14ac:dyDescent="0.2">
      <c r="A20" s="20"/>
      <c r="B20" s="20"/>
      <c r="C20" s="17"/>
      <c r="D20" s="18"/>
      <c r="E20" s="18"/>
      <c r="F20" s="18"/>
      <c r="G20" s="18"/>
      <c r="H20" s="182" t="s">
        <v>263</v>
      </c>
    </row>
    <row r="21" spans="1:8" s="8" customFormat="1" x14ac:dyDescent="0.2">
      <c r="A21" s="40" t="s">
        <v>4544</v>
      </c>
      <c r="B21" s="711" t="s">
        <v>1505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724" t="s">
        <v>2989</v>
      </c>
      <c r="B24" s="724"/>
      <c r="C24" s="141" t="s">
        <v>3104</v>
      </c>
      <c r="D24" s="578" t="s">
        <v>7344</v>
      </c>
      <c r="E24" s="598"/>
      <c r="F24" s="598"/>
      <c r="G24" s="636" t="s">
        <v>1629</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7340</v>
      </c>
      <c r="B26" s="415" t="s">
        <v>1846</v>
      </c>
      <c r="C26" s="416" t="s">
        <v>7341</v>
      </c>
      <c r="D26" s="413" t="s">
        <v>7342</v>
      </c>
      <c r="E26" s="306">
        <v>5809</v>
      </c>
      <c r="F26" s="413" t="s">
        <v>2343</v>
      </c>
      <c r="G26" s="715" t="s">
        <v>7343</v>
      </c>
      <c r="H26" s="604"/>
    </row>
    <row r="27" spans="1:8" x14ac:dyDescent="0.2">
      <c r="A27" s="475" t="s">
        <v>1604</v>
      </c>
      <c r="B27" s="512" t="s">
        <v>4333</v>
      </c>
      <c r="C27" s="513" t="s">
        <v>1630</v>
      </c>
      <c r="D27" s="514" t="s">
        <v>1631</v>
      </c>
      <c r="E27" s="479">
        <v>6015</v>
      </c>
      <c r="F27" s="514" t="s">
        <v>1595</v>
      </c>
      <c r="G27" s="720" t="s">
        <v>1632</v>
      </c>
      <c r="H27" s="721"/>
    </row>
    <row r="28" spans="1:8" x14ac:dyDescent="0.2">
      <c r="A28" s="296" t="s">
        <v>1606</v>
      </c>
      <c r="B28" s="295" t="s">
        <v>1633</v>
      </c>
      <c r="C28" s="297" t="s">
        <v>1634</v>
      </c>
      <c r="D28" s="207" t="s">
        <v>1640</v>
      </c>
      <c r="E28" s="298">
        <v>6037</v>
      </c>
      <c r="F28" s="207" t="s">
        <v>729</v>
      </c>
      <c r="G28" s="612" t="s">
        <v>1635</v>
      </c>
      <c r="H28" s="613"/>
    </row>
    <row r="29" spans="1:8" x14ac:dyDescent="0.2">
      <c r="A29" s="296" t="s">
        <v>1607</v>
      </c>
      <c r="B29" s="295" t="s">
        <v>1637</v>
      </c>
      <c r="C29" s="297" t="s">
        <v>1638</v>
      </c>
      <c r="D29" s="207" t="s">
        <v>1639</v>
      </c>
      <c r="E29" s="298">
        <v>6767</v>
      </c>
      <c r="F29" s="207" t="s">
        <v>729</v>
      </c>
      <c r="G29" s="612" t="s">
        <v>1636</v>
      </c>
      <c r="H29" s="613"/>
    </row>
    <row r="30" spans="1:8" x14ac:dyDescent="0.2">
      <c r="A30" s="296" t="s">
        <v>1608</v>
      </c>
      <c r="B30" s="207" t="s">
        <v>1641</v>
      </c>
      <c r="C30" s="297" t="s">
        <v>1642</v>
      </c>
      <c r="D30" s="207" t="s">
        <v>1643</v>
      </c>
      <c r="E30" s="298">
        <v>7449</v>
      </c>
      <c r="F30" s="207" t="s">
        <v>1644</v>
      </c>
      <c r="G30" s="612" t="s">
        <v>1643</v>
      </c>
      <c r="H30" s="613"/>
    </row>
    <row r="31" spans="1:8" x14ac:dyDescent="0.2">
      <c r="A31" s="296" t="s">
        <v>2730</v>
      </c>
      <c r="B31" s="207" t="s">
        <v>1645</v>
      </c>
      <c r="C31" s="297" t="s">
        <v>1646</v>
      </c>
      <c r="D31" s="207" t="s">
        <v>1647</v>
      </c>
      <c r="E31" s="298">
        <v>7561</v>
      </c>
      <c r="F31" s="207" t="s">
        <v>2792</v>
      </c>
      <c r="G31" s="718" t="s">
        <v>1648</v>
      </c>
      <c r="H31" s="719"/>
    </row>
    <row r="32" spans="1:8" x14ac:dyDescent="0.2">
      <c r="A32" s="296" t="s">
        <v>1609</v>
      </c>
      <c r="B32" s="207" t="s">
        <v>1649</v>
      </c>
      <c r="C32" s="297" t="s">
        <v>1650</v>
      </c>
      <c r="D32" s="207" t="s">
        <v>1651</v>
      </c>
      <c r="E32" s="298">
        <v>7476</v>
      </c>
      <c r="F32" s="207" t="s">
        <v>2343</v>
      </c>
      <c r="G32" s="612" t="s">
        <v>1652</v>
      </c>
      <c r="H32" s="613"/>
    </row>
    <row r="33" spans="1:8" ht="12.75" customHeight="1" x14ac:dyDescent="0.2">
      <c r="A33" s="296" t="s">
        <v>1610</v>
      </c>
      <c r="B33" s="207" t="s">
        <v>1653</v>
      </c>
      <c r="C33" s="297" t="s">
        <v>5709</v>
      </c>
      <c r="D33" s="207" t="s">
        <v>5710</v>
      </c>
      <c r="E33" s="298">
        <v>7495</v>
      </c>
      <c r="F33" s="207" t="s">
        <v>2343</v>
      </c>
      <c r="G33" s="612" t="s">
        <v>5711</v>
      </c>
      <c r="H33" s="613"/>
    </row>
    <row r="34" spans="1:8" ht="12.75" customHeight="1" x14ac:dyDescent="0.2">
      <c r="A34" s="296" t="s">
        <v>1611</v>
      </c>
      <c r="B34" s="207" t="s">
        <v>5713</v>
      </c>
      <c r="C34" s="297" t="s">
        <v>5714</v>
      </c>
      <c r="D34" s="207" t="s">
        <v>5715</v>
      </c>
      <c r="E34" s="298">
        <v>7541</v>
      </c>
      <c r="F34" s="207" t="s">
        <v>2792</v>
      </c>
      <c r="G34" s="612" t="s">
        <v>5716</v>
      </c>
      <c r="H34" s="613"/>
    </row>
    <row r="35" spans="1:8" ht="12.75" customHeight="1" x14ac:dyDescent="0.2">
      <c r="A35" s="296" t="s">
        <v>1610</v>
      </c>
      <c r="B35" s="612" t="s">
        <v>3768</v>
      </c>
      <c r="C35" s="612"/>
      <c r="D35" s="612"/>
      <c r="E35" s="612"/>
      <c r="F35" s="612"/>
      <c r="G35" s="612" t="s">
        <v>5712</v>
      </c>
      <c r="H35" s="613"/>
    </row>
    <row r="36" spans="1:8" ht="12.75" customHeight="1" x14ac:dyDescent="0.2">
      <c r="A36" s="296" t="s">
        <v>1612</v>
      </c>
      <c r="B36" s="207" t="s">
        <v>5717</v>
      </c>
      <c r="C36" s="297" t="s">
        <v>5718</v>
      </c>
      <c r="D36" s="207" t="s">
        <v>5719</v>
      </c>
      <c r="E36" s="298">
        <v>7619</v>
      </c>
      <c r="F36" s="207" t="s">
        <v>2792</v>
      </c>
      <c r="G36" s="612" t="s">
        <v>5720</v>
      </c>
      <c r="H36" s="613"/>
    </row>
    <row r="37" spans="1:8" x14ac:dyDescent="0.2">
      <c r="A37" s="296" t="s">
        <v>1613</v>
      </c>
      <c r="B37" s="207" t="s">
        <v>5721</v>
      </c>
      <c r="C37" s="297" t="s">
        <v>5722</v>
      </c>
      <c r="D37" s="207" t="s">
        <v>5723</v>
      </c>
      <c r="E37" s="298">
        <v>7678</v>
      </c>
      <c r="F37" s="207" t="s">
        <v>2343</v>
      </c>
      <c r="G37" s="612" t="s">
        <v>5724</v>
      </c>
      <c r="H37" s="613"/>
    </row>
    <row r="38" spans="1:8" ht="12.75" customHeight="1" x14ac:dyDescent="0.2">
      <c r="A38" s="296" t="s">
        <v>1614</v>
      </c>
      <c r="B38" s="207" t="s">
        <v>5725</v>
      </c>
      <c r="C38" s="297" t="s">
        <v>5726</v>
      </c>
      <c r="D38" s="207" t="s">
        <v>5727</v>
      </c>
      <c r="E38" s="298">
        <v>7717</v>
      </c>
      <c r="F38" s="207" t="s">
        <v>5728</v>
      </c>
      <c r="G38" s="612" t="s">
        <v>323</v>
      </c>
      <c r="H38" s="613"/>
    </row>
    <row r="39" spans="1:8" ht="12.75" customHeight="1" x14ac:dyDescent="0.2">
      <c r="A39" s="296" t="s">
        <v>1605</v>
      </c>
      <c r="B39" s="207" t="s">
        <v>324</v>
      </c>
      <c r="C39" s="297" t="s">
        <v>325</v>
      </c>
      <c r="D39" s="207" t="s">
        <v>326</v>
      </c>
      <c r="E39" s="298">
        <v>7771</v>
      </c>
      <c r="F39" s="207" t="s">
        <v>1595</v>
      </c>
      <c r="G39" s="612" t="s">
        <v>327</v>
      </c>
      <c r="H39" s="613"/>
    </row>
    <row r="40" spans="1:8" x14ac:dyDescent="0.2">
      <c r="A40" s="296" t="s">
        <v>1615</v>
      </c>
      <c r="B40" s="207" t="s">
        <v>5725</v>
      </c>
      <c r="C40" s="297" t="s">
        <v>328</v>
      </c>
      <c r="D40" s="207" t="s">
        <v>329</v>
      </c>
      <c r="E40" s="298">
        <v>7733</v>
      </c>
      <c r="F40" s="207" t="s">
        <v>2343</v>
      </c>
      <c r="G40" s="612" t="s">
        <v>1682</v>
      </c>
      <c r="H40" s="613"/>
    </row>
    <row r="41" spans="1:8" ht="12.75" customHeight="1" x14ac:dyDescent="0.2">
      <c r="A41" s="296" t="s">
        <v>1616</v>
      </c>
      <c r="B41" s="207" t="s">
        <v>1683</v>
      </c>
      <c r="C41" s="297" t="s">
        <v>1684</v>
      </c>
      <c r="D41" s="207" t="s">
        <v>1685</v>
      </c>
      <c r="E41" s="298">
        <v>7436</v>
      </c>
      <c r="F41" s="207" t="s">
        <v>1596</v>
      </c>
      <c r="G41" s="612" t="s">
        <v>1686</v>
      </c>
      <c r="H41" s="613"/>
    </row>
    <row r="42" spans="1:8" ht="12.75" customHeight="1" x14ac:dyDescent="0.2">
      <c r="A42" s="296" t="s">
        <v>1628</v>
      </c>
      <c r="B42" s="207" t="s">
        <v>1687</v>
      </c>
      <c r="C42" s="297" t="s">
        <v>1688</v>
      </c>
      <c r="D42" s="207" t="s">
        <v>1689</v>
      </c>
      <c r="E42" s="298">
        <v>7609</v>
      </c>
      <c r="F42" s="207" t="s">
        <v>2343</v>
      </c>
      <c r="G42" s="612" t="s">
        <v>1690</v>
      </c>
      <c r="H42" s="613"/>
    </row>
    <row r="43" spans="1:8" ht="12.75" customHeight="1" x14ac:dyDescent="0.2">
      <c r="A43" s="296" t="s">
        <v>1627</v>
      </c>
      <c r="B43" s="207" t="s">
        <v>1691</v>
      </c>
      <c r="C43" s="297" t="s">
        <v>1692</v>
      </c>
      <c r="D43" s="207" t="s">
        <v>5239</v>
      </c>
      <c r="E43" s="298">
        <v>7702</v>
      </c>
      <c r="F43" s="207" t="s">
        <v>2343</v>
      </c>
      <c r="G43" s="612" t="s">
        <v>5240</v>
      </c>
      <c r="H43" s="613"/>
    </row>
    <row r="44" spans="1:8" ht="12.75" customHeight="1" x14ac:dyDescent="0.2">
      <c r="A44" s="296" t="s">
        <v>1613</v>
      </c>
      <c r="B44" s="612" t="s">
        <v>3768</v>
      </c>
      <c r="C44" s="612"/>
      <c r="D44" s="612"/>
      <c r="E44" s="612"/>
      <c r="F44" s="612"/>
      <c r="G44" s="612" t="s">
        <v>5241</v>
      </c>
      <c r="H44" s="613"/>
    </row>
    <row r="45" spans="1:8" ht="12.75" customHeight="1" x14ac:dyDescent="0.2">
      <c r="A45" s="296" t="s">
        <v>1626</v>
      </c>
      <c r="B45" s="207" t="s">
        <v>5242</v>
      </c>
      <c r="C45" s="297" t="s">
        <v>5243</v>
      </c>
      <c r="D45" s="207" t="s">
        <v>5244</v>
      </c>
      <c r="E45" s="298">
        <v>7760</v>
      </c>
      <c r="F45" s="207" t="s">
        <v>1644</v>
      </c>
      <c r="G45" s="612" t="s">
        <v>5245</v>
      </c>
      <c r="H45" s="613"/>
    </row>
    <row r="46" spans="1:8" ht="12.75" customHeight="1" x14ac:dyDescent="0.2">
      <c r="A46" s="296" t="s">
        <v>1625</v>
      </c>
      <c r="B46" s="207" t="s">
        <v>5246</v>
      </c>
      <c r="C46" s="297" t="s">
        <v>4965</v>
      </c>
      <c r="D46" s="207" t="s">
        <v>4966</v>
      </c>
      <c r="E46" s="298">
        <v>7798</v>
      </c>
      <c r="F46" s="207" t="s">
        <v>729</v>
      </c>
      <c r="G46" s="612" t="s">
        <v>4967</v>
      </c>
      <c r="H46" s="613"/>
    </row>
    <row r="47" spans="1:8" ht="12.75" customHeight="1" x14ac:dyDescent="0.2">
      <c r="A47" s="296" t="s">
        <v>1624</v>
      </c>
      <c r="B47" s="207" t="s">
        <v>4968</v>
      </c>
      <c r="C47" s="297" t="s">
        <v>4969</v>
      </c>
      <c r="D47" s="207" t="s">
        <v>4970</v>
      </c>
      <c r="E47" s="298">
        <v>7840</v>
      </c>
      <c r="F47" s="207" t="s">
        <v>2792</v>
      </c>
      <c r="G47" s="612" t="s">
        <v>4971</v>
      </c>
      <c r="H47" s="613"/>
    </row>
    <row r="48" spans="1:8" ht="12.75" customHeight="1" x14ac:dyDescent="0.2">
      <c r="A48" s="296" t="s">
        <v>1623</v>
      </c>
      <c r="B48" s="207" t="s">
        <v>4972</v>
      </c>
      <c r="C48" s="297" t="s">
        <v>4973</v>
      </c>
      <c r="D48" s="207" t="s">
        <v>4974</v>
      </c>
      <c r="E48" s="298">
        <v>7610</v>
      </c>
      <c r="F48" s="207" t="s">
        <v>2343</v>
      </c>
      <c r="G48" s="612" t="s">
        <v>4975</v>
      </c>
      <c r="H48" s="613"/>
    </row>
    <row r="49" spans="1:8" ht="12.75" customHeight="1" x14ac:dyDescent="0.2">
      <c r="A49" s="296" t="s">
        <v>1622</v>
      </c>
      <c r="B49" s="207" t="s">
        <v>4976</v>
      </c>
      <c r="C49" s="297" t="s">
        <v>4977</v>
      </c>
      <c r="D49" s="207" t="s">
        <v>4978</v>
      </c>
      <c r="E49" s="298">
        <v>7675</v>
      </c>
      <c r="F49" s="207" t="s">
        <v>2343</v>
      </c>
      <c r="G49" s="612" t="s">
        <v>1037</v>
      </c>
      <c r="H49" s="613"/>
    </row>
    <row r="50" spans="1:8" ht="12.75" customHeight="1" x14ac:dyDescent="0.2">
      <c r="A50" s="296" t="s">
        <v>1621</v>
      </c>
      <c r="B50" s="207" t="s">
        <v>982</v>
      </c>
      <c r="C50" s="297" t="s">
        <v>4979</v>
      </c>
      <c r="D50" s="207" t="s">
        <v>4980</v>
      </c>
      <c r="E50" s="298">
        <v>7658</v>
      </c>
      <c r="F50" s="207" t="s">
        <v>1596</v>
      </c>
      <c r="G50" s="612" t="s">
        <v>4981</v>
      </c>
      <c r="H50" s="613"/>
    </row>
    <row r="51" spans="1:8" ht="26.25" customHeight="1" x14ac:dyDescent="0.2">
      <c r="A51" s="296" t="s">
        <v>1620</v>
      </c>
      <c r="B51" s="207" t="s">
        <v>4982</v>
      </c>
      <c r="C51" s="297" t="s">
        <v>4983</v>
      </c>
      <c r="D51" s="207" t="s">
        <v>4984</v>
      </c>
      <c r="E51" s="298">
        <v>7559</v>
      </c>
      <c r="F51" s="207" t="s">
        <v>2343</v>
      </c>
      <c r="G51" s="612" t="s">
        <v>1038</v>
      </c>
      <c r="H51" s="613"/>
    </row>
    <row r="52" spans="1:8" x14ac:dyDescent="0.2">
      <c r="A52" s="296" t="s">
        <v>1619</v>
      </c>
      <c r="B52" s="207" t="s">
        <v>4985</v>
      </c>
      <c r="C52" s="297" t="s">
        <v>4986</v>
      </c>
      <c r="D52" s="207" t="s">
        <v>4987</v>
      </c>
      <c r="E52" s="298">
        <v>7612</v>
      </c>
      <c r="F52" s="207" t="s">
        <v>2343</v>
      </c>
      <c r="G52" s="612" t="s">
        <v>4988</v>
      </c>
      <c r="H52" s="613"/>
    </row>
    <row r="53" spans="1:8" ht="12.75" customHeight="1" x14ac:dyDescent="0.2">
      <c r="A53" s="296" t="s">
        <v>1618</v>
      </c>
      <c r="B53" s="207" t="s">
        <v>1039</v>
      </c>
      <c r="C53" s="297" t="s">
        <v>1040</v>
      </c>
      <c r="D53" s="207" t="s">
        <v>1041</v>
      </c>
      <c r="E53" s="298">
        <v>7593</v>
      </c>
      <c r="F53" s="207" t="s">
        <v>2343</v>
      </c>
      <c r="G53" s="612" t="s">
        <v>1042</v>
      </c>
      <c r="H53" s="613"/>
    </row>
    <row r="54" spans="1:8" ht="13.5" thickBot="1" x14ac:dyDescent="0.25">
      <c r="A54" s="308" t="s">
        <v>1617</v>
      </c>
      <c r="B54" s="238" t="s">
        <v>1043</v>
      </c>
      <c r="C54" s="309" t="s">
        <v>2727</v>
      </c>
      <c r="D54" s="238" t="s">
        <v>2728</v>
      </c>
      <c r="E54" s="238">
        <v>7630</v>
      </c>
      <c r="F54" s="238" t="s">
        <v>2343</v>
      </c>
      <c r="G54" s="716" t="s">
        <v>2729</v>
      </c>
      <c r="H54" s="717"/>
    </row>
    <row r="56" spans="1:8" x14ac:dyDescent="0.2">
      <c r="A56" s="159" t="s">
        <v>1822</v>
      </c>
      <c r="B56" s="155" t="s">
        <v>5424</v>
      </c>
    </row>
  </sheetData>
  <mergeCells count="60">
    <mergeCell ref="G47:H47"/>
    <mergeCell ref="G44:H44"/>
    <mergeCell ref="G38:H38"/>
    <mergeCell ref="G39:H39"/>
    <mergeCell ref="A1:B1"/>
    <mergeCell ref="C1:H1"/>
    <mergeCell ref="C2:H2"/>
    <mergeCell ref="A10:H10"/>
    <mergeCell ref="A2:B2"/>
    <mergeCell ref="G4:H5"/>
    <mergeCell ref="G7:H8"/>
    <mergeCell ref="C3:H3"/>
    <mergeCell ref="G6:H6"/>
    <mergeCell ref="B8:D8"/>
    <mergeCell ref="A11:B11"/>
    <mergeCell ref="C11:D11"/>
    <mergeCell ref="E11:F11"/>
    <mergeCell ref="G54:H54"/>
    <mergeCell ref="G29:H29"/>
    <mergeCell ref="G45:H45"/>
    <mergeCell ref="G28:H28"/>
    <mergeCell ref="G34:H34"/>
    <mergeCell ref="G30:H30"/>
    <mergeCell ref="G37:H37"/>
    <mergeCell ref="G40:H40"/>
    <mergeCell ref="B35:F35"/>
    <mergeCell ref="A13:H13"/>
    <mergeCell ref="G23:H23"/>
    <mergeCell ref="G24:H24"/>
    <mergeCell ref="A12:B12"/>
    <mergeCell ref="C12:D12"/>
    <mergeCell ref="E12:F12"/>
    <mergeCell ref="E18:F18"/>
    <mergeCell ref="G27:H27"/>
    <mergeCell ref="G35:H35"/>
    <mergeCell ref="G32:H32"/>
    <mergeCell ref="B17:C17"/>
    <mergeCell ref="E17:H17"/>
    <mergeCell ref="B19:H19"/>
    <mergeCell ref="G25:H25"/>
    <mergeCell ref="G26:H26"/>
    <mergeCell ref="B21:H21"/>
    <mergeCell ref="D24:F24"/>
    <mergeCell ref="D23:F23"/>
    <mergeCell ref="G53:H53"/>
    <mergeCell ref="G52:H52"/>
    <mergeCell ref="G51:H51"/>
    <mergeCell ref="A24:B24"/>
    <mergeCell ref="A23:B23"/>
    <mergeCell ref="G42:H42"/>
    <mergeCell ref="G43:H43"/>
    <mergeCell ref="G41:H41"/>
    <mergeCell ref="G31:H31"/>
    <mergeCell ref="G33:H33"/>
    <mergeCell ref="G36:H36"/>
    <mergeCell ref="B44:F44"/>
    <mergeCell ref="G48:H48"/>
    <mergeCell ref="G49:H49"/>
    <mergeCell ref="G50:H50"/>
    <mergeCell ref="G46:H46"/>
  </mergeCells>
  <phoneticPr fontId="0" type="noConversion"/>
  <hyperlinks>
    <hyperlink ref="A2:B2" location="Overview!A1" tooltip="Go to Trail Network Overview sheet" display="Trail Network Overview" xr:uid="{00000000-0004-0000-2900-000000000000}"/>
    <hyperlink ref="B8:C8" r:id="rId1" display="Matthews/Winters Park Website" xr:uid="{00000000-0004-0000-2900-000001000000}"/>
    <hyperlink ref="B8:D8" r:id="rId2" display="Mt Falcon Park" xr:uid="{00000000-0004-0000-2900-000002000000}"/>
    <hyperlink ref="D4" location="BearCr!A1" display="Bear Cr Tr" xr:uid="{00000000-0004-0000-2900-000003000000}"/>
    <hyperlink ref="B56" location="RTD!A58" display="RTD-Mor" xr:uid="{00000000-0004-0000-2900-000004000000}"/>
    <hyperlink ref="H20" r:id="rId3" xr:uid="{00000000-0004-0000-2900-000005000000}"/>
  </hyperlinks>
  <pageMargins left="1" right="0.75" top="0.75" bottom="0.75" header="0.5" footer="0.5"/>
  <pageSetup scale="70" orientation="portrait" r:id="rId4"/>
  <headerFooter alignWithMargins="0">
    <oddHeader>&amp;L&amp;"Arial,Bold"&amp;Uhttp://geobiking.org&amp;C&amp;F</oddHeader>
    <oddFooter>&amp;LAuthor: &amp;"Arial,Bold"Robert Prehn&amp;CData free for personal use and remains property of author.&amp;R&amp;D</oddFooter>
  </headerFooter>
  <webPublishItems count="1">
    <webPublishItem id="31104" divId="DR_South_31104" sourceType="sheet" destinationFile="C:\GPS\Bicycle\CO_DS\CO_DS_MFP.htm" title="GeoBiking CO_DS MFP Trail Description"/>
  </webPublishItem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1">
    <pageSetUpPr fitToPage="1"/>
  </sheetPr>
  <dimension ref="A1:H55"/>
  <sheetViews>
    <sheetView zoomScaleNormal="100" workbookViewId="0">
      <selection activeCell="B18" sqref="B18:H18"/>
    </sheetView>
  </sheetViews>
  <sheetFormatPr defaultRowHeight="12.75" x14ac:dyDescent="0.2"/>
  <cols>
    <col min="1" max="1" width="12.7109375" customWidth="1"/>
    <col min="2" max="2" width="9.140625" bestFit="1" customWidth="1"/>
    <col min="3" max="3" width="12.140625" bestFit="1" customWidth="1"/>
    <col min="4" max="4" width="19.28515625" bestFit="1" customWidth="1"/>
    <col min="5" max="5" width="9.5703125" customWidth="1"/>
    <col min="6" max="6" width="15.140625" bestFit="1" customWidth="1"/>
    <col min="7" max="7" width="8.140625" bestFit="1" customWidth="1"/>
    <col min="8" max="8" width="34.5703125" customWidth="1"/>
  </cols>
  <sheetData>
    <row r="1" spans="1:8" ht="23.25" customHeight="1" x14ac:dyDescent="0.2">
      <c r="A1" s="588" t="s">
        <v>4702</v>
      </c>
      <c r="B1" s="589"/>
      <c r="C1" s="592" t="s">
        <v>3704</v>
      </c>
      <c r="D1" s="591"/>
      <c r="E1" s="591"/>
      <c r="F1" s="591"/>
      <c r="G1" s="591"/>
      <c r="H1" s="591"/>
    </row>
    <row r="2" spans="1:8" x14ac:dyDescent="0.2">
      <c r="A2" s="597" t="s">
        <v>265</v>
      </c>
      <c r="B2" s="597"/>
      <c r="C2" s="648" t="s">
        <v>3007</v>
      </c>
      <c r="D2" s="649"/>
      <c r="E2" s="649"/>
      <c r="F2" s="649"/>
      <c r="G2" s="649"/>
      <c r="H2" s="649"/>
    </row>
    <row r="3" spans="1:8" x14ac:dyDescent="0.2">
      <c r="A3" s="597"/>
      <c r="B3" s="597"/>
      <c r="C3" s="19"/>
      <c r="E3" s="26"/>
      <c r="F3" s="26"/>
      <c r="G3" s="26"/>
      <c r="H3" s="26"/>
    </row>
    <row r="4" spans="1:8" ht="12.75" customHeight="1" x14ac:dyDescent="0.2">
      <c r="A4" s="80" t="s">
        <v>3258</v>
      </c>
      <c r="B4" s="114" t="s">
        <v>2934</v>
      </c>
      <c r="C4" s="29" t="s">
        <v>5374</v>
      </c>
      <c r="D4" s="7" t="s">
        <v>3153</v>
      </c>
      <c r="E4" s="26"/>
      <c r="F4" s="29" t="s">
        <v>2789</v>
      </c>
      <c r="G4" s="598"/>
      <c r="H4" s="598"/>
    </row>
    <row r="5" spans="1:8" x14ac:dyDescent="0.2">
      <c r="B5" s="172"/>
      <c r="C5" s="41"/>
      <c r="D5" s="7" t="s">
        <v>1883</v>
      </c>
      <c r="E5" s="26" t="s">
        <v>3051</v>
      </c>
      <c r="F5" s="45"/>
      <c r="G5" s="598"/>
      <c r="H5" s="598"/>
    </row>
    <row r="6" spans="1:8" x14ac:dyDescent="0.2">
      <c r="A6" s="65" t="s">
        <v>865</v>
      </c>
      <c r="B6" s="173">
        <f>COUNT(E25:E53)</f>
        <v>28</v>
      </c>
      <c r="C6" s="41"/>
      <c r="D6" s="7" t="s">
        <v>2103</v>
      </c>
      <c r="E6" s="104" t="s">
        <v>3939</v>
      </c>
      <c r="F6" s="104" t="s">
        <v>2099</v>
      </c>
      <c r="G6" s="593" t="s">
        <v>3350</v>
      </c>
      <c r="H6" s="593"/>
    </row>
    <row r="7" spans="1:8" x14ac:dyDescent="0.2">
      <c r="C7" s="109"/>
      <c r="E7" s="130">
        <v>39619</v>
      </c>
      <c r="F7" s="130">
        <v>39833</v>
      </c>
      <c r="G7" s="593"/>
      <c r="H7" s="593"/>
    </row>
    <row r="8" spans="1:8" ht="13.5" thickBot="1" x14ac:dyDescent="0.25">
      <c r="C8" s="10"/>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68">
        <v>8.9</v>
      </c>
      <c r="D11" s="669"/>
      <c r="E11" s="602">
        <v>7.5</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5785</v>
      </c>
      <c r="B14" s="23">
        <f>E53</f>
        <v>5802</v>
      </c>
      <c r="C14" s="24">
        <v>5761</v>
      </c>
      <c r="D14" s="24">
        <v>5901</v>
      </c>
      <c r="E14" s="24">
        <f>B14 - A14</f>
        <v>17</v>
      </c>
      <c r="F14" s="24">
        <v>493</v>
      </c>
      <c r="G14" s="24"/>
      <c r="H14" s="103">
        <v>2</v>
      </c>
    </row>
    <row r="15" spans="1:8" s="8" customFormat="1" x14ac:dyDescent="0.2">
      <c r="A15" s="20"/>
      <c r="B15" s="20"/>
      <c r="C15" s="17"/>
      <c r="D15" s="18"/>
      <c r="E15" s="18"/>
      <c r="F15" s="18"/>
      <c r="G15" s="18"/>
      <c r="H15" s="18"/>
    </row>
    <row r="16" spans="1:8" s="8" customFormat="1" ht="12.75" customHeight="1" x14ac:dyDescent="0.2">
      <c r="A16" s="40" t="s">
        <v>4739</v>
      </c>
      <c r="B16" s="580" t="s">
        <v>3006</v>
      </c>
      <c r="C16" s="580"/>
      <c r="D16" s="84" t="s">
        <v>4740</v>
      </c>
      <c r="E16" s="582" t="s">
        <v>4273</v>
      </c>
      <c r="F16" s="582"/>
      <c r="G16" s="582"/>
      <c r="H16" s="582"/>
    </row>
    <row r="17" spans="1:8" s="8" customFormat="1" x14ac:dyDescent="0.2">
      <c r="A17" s="20"/>
      <c r="B17" s="20"/>
      <c r="C17" s="17"/>
      <c r="D17" s="180" t="s">
        <v>4500</v>
      </c>
      <c r="E17" s="582" t="s">
        <v>1120</v>
      </c>
      <c r="F17" s="582"/>
      <c r="G17" s="180" t="s">
        <v>5889</v>
      </c>
      <c r="H17" s="179">
        <v>101</v>
      </c>
    </row>
    <row r="18" spans="1:8" s="8" customFormat="1" ht="12.75" customHeight="1" x14ac:dyDescent="0.2">
      <c r="A18" s="40" t="s">
        <v>4738</v>
      </c>
      <c r="B18" s="579" t="s">
        <v>2935</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766" t="s">
        <v>2936</v>
      </c>
      <c r="C20" s="766"/>
      <c r="D20" s="766"/>
      <c r="E20" s="766"/>
      <c r="F20" s="766"/>
      <c r="G20" s="766"/>
      <c r="H20" s="766"/>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744" t="s">
        <v>1933</v>
      </c>
      <c r="B23" s="744"/>
      <c r="C23" s="125" t="s">
        <v>2618</v>
      </c>
      <c r="D23" s="578" t="s">
        <v>3988</v>
      </c>
      <c r="E23" s="598"/>
      <c r="F23" s="598"/>
      <c r="G23" s="636" t="s">
        <v>3987</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240" t="s">
        <v>3707</v>
      </c>
      <c r="B25" s="242" t="s">
        <v>304</v>
      </c>
      <c r="C25" s="242" t="s">
        <v>4055</v>
      </c>
      <c r="D25" s="242" t="s">
        <v>3708</v>
      </c>
      <c r="E25" s="243">
        <v>5785</v>
      </c>
      <c r="F25" s="241" t="s">
        <v>2343</v>
      </c>
      <c r="G25" s="603" t="s">
        <v>5381</v>
      </c>
      <c r="H25" s="604"/>
    </row>
    <row r="26" spans="1:8" x14ac:dyDescent="0.2">
      <c r="A26" s="244" t="s">
        <v>2992</v>
      </c>
      <c r="B26" s="245" t="s">
        <v>2991</v>
      </c>
      <c r="C26" s="246" t="s">
        <v>4056</v>
      </c>
      <c r="D26" s="245" t="s">
        <v>2993</v>
      </c>
      <c r="E26" s="220">
        <v>5801</v>
      </c>
      <c r="F26" s="245" t="s">
        <v>2343</v>
      </c>
      <c r="G26" s="612" t="s">
        <v>2994</v>
      </c>
      <c r="H26" s="613"/>
    </row>
    <row r="27" spans="1:8" ht="25.5" customHeight="1" x14ac:dyDescent="0.2">
      <c r="A27" s="313" t="s">
        <v>2995</v>
      </c>
      <c r="B27" s="246" t="s">
        <v>2996</v>
      </c>
      <c r="C27" s="246" t="s">
        <v>4057</v>
      </c>
      <c r="D27" s="245" t="s">
        <v>2997</v>
      </c>
      <c r="E27" s="220">
        <v>5826</v>
      </c>
      <c r="F27" s="245" t="s">
        <v>1595</v>
      </c>
      <c r="G27" s="612" t="s">
        <v>2998</v>
      </c>
      <c r="H27" s="613"/>
    </row>
    <row r="28" spans="1:8" x14ac:dyDescent="0.2">
      <c r="A28" s="313" t="s">
        <v>4040</v>
      </c>
      <c r="B28" s="246" t="s">
        <v>2999</v>
      </c>
      <c r="C28" s="246" t="s">
        <v>3000</v>
      </c>
      <c r="D28" s="246" t="s">
        <v>4041</v>
      </c>
      <c r="E28" s="220">
        <v>5874</v>
      </c>
      <c r="F28" s="245" t="s">
        <v>1593</v>
      </c>
      <c r="G28" s="612" t="s">
        <v>4042</v>
      </c>
      <c r="H28" s="613"/>
    </row>
    <row r="29" spans="1:8" x14ac:dyDescent="0.2">
      <c r="A29" s="244" t="s">
        <v>2995</v>
      </c>
      <c r="B29" s="605" t="s">
        <v>3001</v>
      </c>
      <c r="C29" s="605"/>
      <c r="D29" s="605"/>
      <c r="E29" s="220"/>
      <c r="F29" s="245"/>
      <c r="G29" s="612" t="s">
        <v>3002</v>
      </c>
      <c r="H29" s="613"/>
    </row>
    <row r="30" spans="1:8" x14ac:dyDescent="0.2">
      <c r="A30" s="313" t="s">
        <v>3003</v>
      </c>
      <c r="B30" s="246" t="s">
        <v>3004</v>
      </c>
      <c r="C30" s="246" t="s">
        <v>4053</v>
      </c>
      <c r="D30" s="245" t="s">
        <v>3005</v>
      </c>
      <c r="E30" s="220">
        <v>5845</v>
      </c>
      <c r="F30" s="245" t="s">
        <v>2792</v>
      </c>
      <c r="G30" s="612" t="s">
        <v>71</v>
      </c>
      <c r="H30" s="613"/>
    </row>
    <row r="31" spans="1:8" x14ac:dyDescent="0.2">
      <c r="A31" s="313" t="s">
        <v>3347</v>
      </c>
      <c r="B31" s="246" t="s">
        <v>4505</v>
      </c>
      <c r="C31" s="246" t="s">
        <v>4506</v>
      </c>
      <c r="D31" s="245" t="s">
        <v>3343</v>
      </c>
      <c r="E31" s="220">
        <v>5841</v>
      </c>
      <c r="F31" s="245" t="s">
        <v>1596</v>
      </c>
      <c r="G31" s="612" t="s">
        <v>3344</v>
      </c>
      <c r="H31" s="613"/>
    </row>
    <row r="32" spans="1:8" x14ac:dyDescent="0.2">
      <c r="A32" s="313" t="s">
        <v>3346</v>
      </c>
      <c r="B32" s="246" t="s">
        <v>4507</v>
      </c>
      <c r="C32" s="246" t="s">
        <v>4508</v>
      </c>
      <c r="D32" s="245" t="s">
        <v>3348</v>
      </c>
      <c r="E32" s="220">
        <v>5831</v>
      </c>
      <c r="F32" s="245" t="s">
        <v>2343</v>
      </c>
      <c r="G32" s="612" t="s">
        <v>3349</v>
      </c>
      <c r="H32" s="613"/>
    </row>
    <row r="33" spans="1:8" x14ac:dyDescent="0.2">
      <c r="A33" s="244" t="s">
        <v>72</v>
      </c>
      <c r="B33" s="245" t="s">
        <v>73</v>
      </c>
      <c r="C33" s="246" t="s">
        <v>4054</v>
      </c>
      <c r="D33" s="245" t="s">
        <v>3935</v>
      </c>
      <c r="E33" s="220">
        <v>5870</v>
      </c>
      <c r="F33" s="245" t="s">
        <v>2343</v>
      </c>
      <c r="G33" s="612" t="s">
        <v>1288</v>
      </c>
      <c r="H33" s="613"/>
    </row>
    <row r="34" spans="1:8" ht="14.25" customHeight="1" x14ac:dyDescent="0.2">
      <c r="A34" s="313" t="s">
        <v>1289</v>
      </c>
      <c r="B34" s="246" t="s">
        <v>1292</v>
      </c>
      <c r="C34" s="246" t="s">
        <v>4052</v>
      </c>
      <c r="D34" s="246" t="s">
        <v>1290</v>
      </c>
      <c r="E34" s="220">
        <v>5886</v>
      </c>
      <c r="F34" s="245" t="s">
        <v>2343</v>
      </c>
      <c r="G34" s="612" t="s">
        <v>1291</v>
      </c>
      <c r="H34" s="613"/>
    </row>
    <row r="35" spans="1:8" x14ac:dyDescent="0.2">
      <c r="A35" s="313" t="s">
        <v>4036</v>
      </c>
      <c r="B35" s="246" t="s">
        <v>4037</v>
      </c>
      <c r="C35" s="246" t="s">
        <v>4051</v>
      </c>
      <c r="D35" s="246" t="s">
        <v>3149</v>
      </c>
      <c r="E35" s="220">
        <v>5882</v>
      </c>
      <c r="F35" s="245" t="s">
        <v>4038</v>
      </c>
      <c r="G35" s="612" t="s">
        <v>4039</v>
      </c>
      <c r="H35" s="613"/>
    </row>
    <row r="36" spans="1:8" x14ac:dyDescent="0.2">
      <c r="A36" s="313" t="s">
        <v>4043</v>
      </c>
      <c r="B36" s="246" t="s">
        <v>4044</v>
      </c>
      <c r="C36" s="246" t="s">
        <v>4050</v>
      </c>
      <c r="D36" s="246" t="s">
        <v>4045</v>
      </c>
      <c r="E36" s="220">
        <v>5912</v>
      </c>
      <c r="F36" s="245" t="s">
        <v>2343</v>
      </c>
      <c r="G36" s="612" t="s">
        <v>4046</v>
      </c>
      <c r="H36" s="613"/>
    </row>
    <row r="37" spans="1:8" x14ac:dyDescent="0.2">
      <c r="A37" s="313" t="s">
        <v>4047</v>
      </c>
      <c r="B37" s="246" t="s">
        <v>4048</v>
      </c>
      <c r="C37" s="246" t="s">
        <v>4049</v>
      </c>
      <c r="D37" s="246" t="s">
        <v>4058</v>
      </c>
      <c r="E37" s="220">
        <v>5873</v>
      </c>
      <c r="F37" s="245" t="s">
        <v>1596</v>
      </c>
      <c r="G37" s="612" t="s">
        <v>4059</v>
      </c>
      <c r="H37" s="613"/>
    </row>
    <row r="38" spans="1:8" x14ac:dyDescent="0.2">
      <c r="A38" s="244" t="s">
        <v>4060</v>
      </c>
      <c r="B38" s="246" t="s">
        <v>4061</v>
      </c>
      <c r="C38" s="246" t="s">
        <v>4062</v>
      </c>
      <c r="D38" s="246" t="s">
        <v>4063</v>
      </c>
      <c r="E38" s="220">
        <v>5831</v>
      </c>
      <c r="F38" s="245" t="s">
        <v>2343</v>
      </c>
      <c r="G38" s="612" t="s">
        <v>4064</v>
      </c>
      <c r="H38" s="613"/>
    </row>
    <row r="39" spans="1:8" ht="25.5" customHeight="1" x14ac:dyDescent="0.2">
      <c r="A39" s="313" t="s">
        <v>4065</v>
      </c>
      <c r="B39" s="246" t="s">
        <v>4066</v>
      </c>
      <c r="C39" s="246" t="s">
        <v>4067</v>
      </c>
      <c r="D39" s="246" t="s">
        <v>4068</v>
      </c>
      <c r="E39" s="220">
        <v>5819</v>
      </c>
      <c r="F39" s="245" t="s">
        <v>2343</v>
      </c>
      <c r="G39" s="612" t="s">
        <v>4069</v>
      </c>
      <c r="H39" s="613"/>
    </row>
    <row r="40" spans="1:8" x14ac:dyDescent="0.2">
      <c r="A40" s="313" t="s">
        <v>4070</v>
      </c>
      <c r="B40" s="246" t="s">
        <v>4071</v>
      </c>
      <c r="C40" s="246" t="s">
        <v>4072</v>
      </c>
      <c r="D40" s="246" t="s">
        <v>4073</v>
      </c>
      <c r="E40" s="220">
        <v>5832</v>
      </c>
      <c r="F40" s="245" t="s">
        <v>1593</v>
      </c>
      <c r="G40" s="612" t="s">
        <v>4074</v>
      </c>
      <c r="H40" s="613"/>
    </row>
    <row r="41" spans="1:8" x14ac:dyDescent="0.2">
      <c r="A41" s="313" t="s">
        <v>4075</v>
      </c>
      <c r="B41" s="246" t="s">
        <v>4076</v>
      </c>
      <c r="C41" s="246" t="s">
        <v>4077</v>
      </c>
      <c r="D41" s="246" t="s">
        <v>4078</v>
      </c>
      <c r="E41" s="220">
        <v>5816</v>
      </c>
      <c r="F41" s="245" t="s">
        <v>2343</v>
      </c>
      <c r="G41" s="612" t="s">
        <v>4079</v>
      </c>
      <c r="H41" s="613"/>
    </row>
    <row r="42" spans="1:8" x14ac:dyDescent="0.2">
      <c r="A42" s="313" t="s">
        <v>4080</v>
      </c>
      <c r="B42" s="246" t="s">
        <v>4076</v>
      </c>
      <c r="C42" s="246" t="s">
        <v>4081</v>
      </c>
      <c r="D42" s="246" t="s">
        <v>4082</v>
      </c>
      <c r="E42" s="220">
        <v>5795</v>
      </c>
      <c r="F42" s="245" t="s">
        <v>2343</v>
      </c>
      <c r="G42" s="612" t="s">
        <v>4083</v>
      </c>
      <c r="H42" s="613"/>
    </row>
    <row r="43" spans="1:8" x14ac:dyDescent="0.2">
      <c r="A43" s="313" t="s">
        <v>4084</v>
      </c>
      <c r="B43" s="246" t="s">
        <v>4085</v>
      </c>
      <c r="C43" s="246" t="s">
        <v>4086</v>
      </c>
      <c r="D43" s="246" t="s">
        <v>4088</v>
      </c>
      <c r="E43" s="220">
        <v>5901</v>
      </c>
      <c r="F43" s="245" t="s">
        <v>2343</v>
      </c>
      <c r="G43" s="612" t="s">
        <v>4087</v>
      </c>
      <c r="H43" s="613"/>
    </row>
    <row r="44" spans="1:8" x14ac:dyDescent="0.2">
      <c r="A44" s="313" t="s">
        <v>4089</v>
      </c>
      <c r="B44" s="246" t="s">
        <v>5459</v>
      </c>
      <c r="C44" s="246" t="s">
        <v>5460</v>
      </c>
      <c r="D44" s="246" t="s">
        <v>5461</v>
      </c>
      <c r="E44" s="220">
        <v>5819</v>
      </c>
      <c r="F44" s="245" t="s">
        <v>1596</v>
      </c>
      <c r="G44" s="612" t="s">
        <v>5462</v>
      </c>
      <c r="H44" s="613"/>
    </row>
    <row r="45" spans="1:8" ht="27.75" customHeight="1" x14ac:dyDescent="0.2">
      <c r="A45" s="313" t="s">
        <v>5463</v>
      </c>
      <c r="B45" s="246" t="s">
        <v>5464</v>
      </c>
      <c r="C45" s="246" t="s">
        <v>5465</v>
      </c>
      <c r="D45" s="246" t="s">
        <v>5466</v>
      </c>
      <c r="E45" s="220">
        <v>5805</v>
      </c>
      <c r="F45" s="245" t="s">
        <v>1593</v>
      </c>
      <c r="G45" s="612" t="s">
        <v>5467</v>
      </c>
      <c r="H45" s="613"/>
    </row>
    <row r="46" spans="1:8" x14ac:dyDescent="0.2">
      <c r="A46" s="313" t="s">
        <v>5468</v>
      </c>
      <c r="B46" s="246" t="s">
        <v>5469</v>
      </c>
      <c r="C46" s="246" t="s">
        <v>5470</v>
      </c>
      <c r="D46" s="246" t="s">
        <v>5471</v>
      </c>
      <c r="E46" s="220">
        <v>5812</v>
      </c>
      <c r="F46" s="245" t="s">
        <v>1596</v>
      </c>
      <c r="G46" s="612" t="s">
        <v>5472</v>
      </c>
      <c r="H46" s="613"/>
    </row>
    <row r="47" spans="1:8" x14ac:dyDescent="0.2">
      <c r="A47" s="313" t="s">
        <v>5473</v>
      </c>
      <c r="B47" s="246" t="s">
        <v>5474</v>
      </c>
      <c r="C47" s="246" t="s">
        <v>5475</v>
      </c>
      <c r="D47" s="246" t="s">
        <v>5476</v>
      </c>
      <c r="E47" s="220">
        <v>5806</v>
      </c>
      <c r="F47" s="245" t="s">
        <v>2343</v>
      </c>
      <c r="G47" s="612" t="s">
        <v>1469</v>
      </c>
      <c r="H47" s="613"/>
    </row>
    <row r="48" spans="1:8" x14ac:dyDescent="0.2">
      <c r="A48" s="313" t="s">
        <v>1473</v>
      </c>
      <c r="B48" s="246" t="s">
        <v>1474</v>
      </c>
      <c r="C48" s="246" t="s">
        <v>1470</v>
      </c>
      <c r="D48" s="246" t="s">
        <v>1471</v>
      </c>
      <c r="E48" s="220">
        <v>5802</v>
      </c>
      <c r="F48" s="245" t="s">
        <v>2343</v>
      </c>
      <c r="G48" s="612" t="s">
        <v>1472</v>
      </c>
      <c r="H48" s="613"/>
    </row>
    <row r="49" spans="1:8" x14ac:dyDescent="0.2">
      <c r="A49" s="313" t="s">
        <v>1475</v>
      </c>
      <c r="B49" s="246" t="s">
        <v>1476</v>
      </c>
      <c r="C49" s="246" t="s">
        <v>1477</v>
      </c>
      <c r="D49" s="246" t="s">
        <v>1478</v>
      </c>
      <c r="E49" s="220">
        <v>5809</v>
      </c>
      <c r="F49" s="245" t="s">
        <v>2918</v>
      </c>
      <c r="G49" s="612" t="s">
        <v>1479</v>
      </c>
      <c r="H49" s="613"/>
    </row>
    <row r="50" spans="1:8" x14ac:dyDescent="0.2">
      <c r="A50" s="313" t="s">
        <v>1480</v>
      </c>
      <c r="B50" s="246" t="s">
        <v>1481</v>
      </c>
      <c r="C50" s="246" t="s">
        <v>1482</v>
      </c>
      <c r="D50" s="246" t="s">
        <v>1483</v>
      </c>
      <c r="E50" s="220">
        <v>5809</v>
      </c>
      <c r="F50" s="245" t="s">
        <v>2343</v>
      </c>
      <c r="G50" s="612" t="s">
        <v>1484</v>
      </c>
      <c r="H50" s="613"/>
    </row>
    <row r="51" spans="1:8" x14ac:dyDescent="0.2">
      <c r="A51" s="313" t="s">
        <v>1485</v>
      </c>
      <c r="B51" s="246" t="s">
        <v>1486</v>
      </c>
      <c r="C51" s="246" t="s">
        <v>1487</v>
      </c>
      <c r="D51" s="246" t="s">
        <v>1488</v>
      </c>
      <c r="E51" s="220">
        <v>5780</v>
      </c>
      <c r="F51" s="245" t="s">
        <v>2343</v>
      </c>
      <c r="G51" s="612" t="s">
        <v>1489</v>
      </c>
      <c r="H51" s="613"/>
    </row>
    <row r="52" spans="1:8" x14ac:dyDescent="0.2">
      <c r="A52" s="313" t="s">
        <v>1490</v>
      </c>
      <c r="B52" s="246" t="s">
        <v>1491</v>
      </c>
      <c r="C52" s="246" t="s">
        <v>1492</v>
      </c>
      <c r="D52" s="246" t="s">
        <v>1493</v>
      </c>
      <c r="E52" s="220">
        <v>5773</v>
      </c>
      <c r="F52" s="245" t="s">
        <v>2343</v>
      </c>
      <c r="G52" s="612" t="s">
        <v>3984</v>
      </c>
      <c r="H52" s="613"/>
    </row>
    <row r="53" spans="1:8" ht="16.5" customHeight="1" thickBot="1" x14ac:dyDescent="0.25">
      <c r="A53" s="318" t="s">
        <v>3345</v>
      </c>
      <c r="B53" s="250" t="s">
        <v>3004</v>
      </c>
      <c r="C53" s="250" t="s">
        <v>3985</v>
      </c>
      <c r="D53" s="250" t="s">
        <v>3986</v>
      </c>
      <c r="E53" s="251">
        <v>5802</v>
      </c>
      <c r="F53" s="249" t="s">
        <v>2343</v>
      </c>
      <c r="G53" s="610" t="s">
        <v>3989</v>
      </c>
      <c r="H53" s="611"/>
    </row>
    <row r="55" spans="1:8" x14ac:dyDescent="0.2">
      <c r="A55" s="158" t="s">
        <v>1822</v>
      </c>
      <c r="B55" s="156" t="s">
        <v>1105</v>
      </c>
    </row>
  </sheetData>
  <mergeCells count="57">
    <mergeCell ref="G25:H25"/>
    <mergeCell ref="G26:H26"/>
    <mergeCell ref="B29:D29"/>
    <mergeCell ref="G32:H32"/>
    <mergeCell ref="G31:H31"/>
    <mergeCell ref="G39:H39"/>
    <mergeCell ref="G27:H27"/>
    <mergeCell ref="G28:H28"/>
    <mergeCell ref="G29:H29"/>
    <mergeCell ref="G30:H30"/>
    <mergeCell ref="G35:H35"/>
    <mergeCell ref="G36:H36"/>
    <mergeCell ref="G37:H37"/>
    <mergeCell ref="G38:H38"/>
    <mergeCell ref="G33:H33"/>
    <mergeCell ref="G34:H34"/>
    <mergeCell ref="G53:H53"/>
    <mergeCell ref="G43:H43"/>
    <mergeCell ref="G44:H44"/>
    <mergeCell ref="G45:H45"/>
    <mergeCell ref="G46:H46"/>
    <mergeCell ref="G52:H52"/>
    <mergeCell ref="G49:H49"/>
    <mergeCell ref="G50:H50"/>
    <mergeCell ref="G51:H51"/>
    <mergeCell ref="G48:H48"/>
    <mergeCell ref="G24:H24"/>
    <mergeCell ref="A22:B22"/>
    <mergeCell ref="A23:B23"/>
    <mergeCell ref="D22:F22"/>
    <mergeCell ref="D23:F23"/>
    <mergeCell ref="C11:D11"/>
    <mergeCell ref="E11:F11"/>
    <mergeCell ref="A12:H12"/>
    <mergeCell ref="G22:H22"/>
    <mergeCell ref="G23:H23"/>
    <mergeCell ref="E16:H16"/>
    <mergeCell ref="E17:F17"/>
    <mergeCell ref="B16:C16"/>
    <mergeCell ref="B20:H20"/>
    <mergeCell ref="B18:H18"/>
    <mergeCell ref="G41:H41"/>
    <mergeCell ref="G42:H42"/>
    <mergeCell ref="G47:H47"/>
    <mergeCell ref="G40:H40"/>
    <mergeCell ref="A1:B1"/>
    <mergeCell ref="C1:H1"/>
    <mergeCell ref="C2:H2"/>
    <mergeCell ref="A9:H9"/>
    <mergeCell ref="A3:B3"/>
    <mergeCell ref="A2:B2"/>
    <mergeCell ref="G4:H5"/>
    <mergeCell ref="G6:H7"/>
    <mergeCell ref="A10:B10"/>
    <mergeCell ref="C10:D10"/>
    <mergeCell ref="E10:F10"/>
    <mergeCell ref="A11:B11"/>
  </mergeCells>
  <phoneticPr fontId="0" type="noConversion"/>
  <hyperlinks>
    <hyperlink ref="D4" location="CherryCrS!A1" display="Cherry Cr Trail S" xr:uid="{00000000-0004-0000-2A00-000000000000}"/>
    <hyperlink ref="D5" location="'C470'!A1" display="C470 Trail" xr:uid="{00000000-0004-0000-2A00-000001000000}"/>
    <hyperlink ref="D6" location="ParkerW!A1" display="Parker W Trail" xr:uid="{00000000-0004-0000-2A00-000002000000}"/>
    <hyperlink ref="A2:B2" location="Overview!A1" tooltip="Go to Trail Network Overview sheet" display="Trail Network Overview" xr:uid="{00000000-0004-0000-2A00-000003000000}"/>
    <hyperlink ref="B55" location="RTD!A53" display="RTD-LJR" xr:uid="{00000000-0004-0000-2A00-000004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145" divId="DR_South_13145" sourceType="sheet" destinationFile="C:\GPS\Bicycle\CO_DS\CO_DS_NG.htm" title="GeoBiking CO_DS NG Trail Description"/>
  </webPublishItem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2">
    <pageSetUpPr fitToPage="1"/>
  </sheetPr>
  <dimension ref="A1:H48"/>
  <sheetViews>
    <sheetView topLeftCell="A12" zoomScaleNormal="100" workbookViewId="0">
      <selection activeCell="D35" sqref="D35"/>
    </sheetView>
  </sheetViews>
  <sheetFormatPr defaultRowHeight="12.75" x14ac:dyDescent="0.2"/>
  <cols>
    <col min="1" max="1" width="10.5703125" bestFit="1" customWidth="1"/>
    <col min="2" max="2" width="9.140625" bestFit="1" customWidth="1"/>
    <col min="3" max="3" width="13.28515625" customWidth="1"/>
    <col min="4" max="4" width="17.140625" bestFit="1" customWidth="1"/>
    <col min="5" max="5" width="14" bestFit="1" customWidth="1"/>
    <col min="6" max="6" width="14.85546875" bestFit="1" customWidth="1"/>
    <col min="7" max="7" width="8.140625" bestFit="1" customWidth="1"/>
    <col min="8" max="8" width="36.42578125" customWidth="1"/>
  </cols>
  <sheetData>
    <row r="1" spans="1:8" ht="24.75" customHeight="1" x14ac:dyDescent="0.2">
      <c r="A1" s="588" t="s">
        <v>3705</v>
      </c>
      <c r="B1" s="589"/>
      <c r="C1" s="590" t="s">
        <v>5250</v>
      </c>
      <c r="D1" s="591"/>
      <c r="E1" s="591"/>
      <c r="F1" s="591"/>
      <c r="G1" s="591"/>
      <c r="H1" s="591"/>
    </row>
    <row r="2" spans="1:8" ht="26.25" customHeight="1" x14ac:dyDescent="0.2">
      <c r="A2" s="597" t="s">
        <v>265</v>
      </c>
      <c r="B2" s="597"/>
      <c r="C2" s="648"/>
      <c r="D2" s="678"/>
      <c r="E2" s="678"/>
      <c r="F2" s="678"/>
      <c r="G2" s="678"/>
      <c r="H2" s="678"/>
    </row>
    <row r="3" spans="1:8" x14ac:dyDescent="0.2">
      <c r="A3" s="597"/>
      <c r="B3" s="597"/>
      <c r="C3" s="19"/>
      <c r="E3" s="26"/>
      <c r="F3" s="26"/>
      <c r="G3" s="26"/>
      <c r="H3" s="26"/>
    </row>
    <row r="4" spans="1:8" ht="12.75" customHeight="1" x14ac:dyDescent="0.2">
      <c r="A4" s="80" t="s">
        <v>3258</v>
      </c>
      <c r="B4" s="126" t="s">
        <v>3706</v>
      </c>
      <c r="C4" s="29" t="s">
        <v>5374</v>
      </c>
      <c r="D4" s="2" t="s">
        <v>3141</v>
      </c>
      <c r="E4" s="26"/>
      <c r="F4" s="29" t="s">
        <v>2789</v>
      </c>
      <c r="G4" s="598"/>
      <c r="H4" s="598"/>
    </row>
    <row r="5" spans="1:8" x14ac:dyDescent="0.2">
      <c r="A5" s="94"/>
      <c r="B5" s="52"/>
      <c r="C5" s="29"/>
      <c r="D5" s="2" t="s">
        <v>5271</v>
      </c>
      <c r="E5" s="26"/>
      <c r="F5" s="34"/>
      <c r="G5" s="598"/>
      <c r="H5" s="598"/>
    </row>
    <row r="6" spans="1:8" x14ac:dyDescent="0.2">
      <c r="C6" s="34"/>
      <c r="D6" s="2"/>
      <c r="E6" s="104" t="s">
        <v>3939</v>
      </c>
      <c r="F6" s="104" t="s">
        <v>2102</v>
      </c>
      <c r="G6" s="593"/>
      <c r="H6" s="593"/>
    </row>
    <row r="7" spans="1:8" x14ac:dyDescent="0.2">
      <c r="A7" s="65" t="s">
        <v>865</v>
      </c>
      <c r="B7" s="126">
        <f>COUNT(E25:E46)</f>
        <v>20</v>
      </c>
      <c r="C7" s="34"/>
      <c r="D7" s="2"/>
      <c r="E7" s="130">
        <v>39619</v>
      </c>
      <c r="F7" s="130" t="s">
        <v>2098</v>
      </c>
      <c r="G7" s="593"/>
      <c r="H7" s="593"/>
    </row>
    <row r="8" spans="1:8" ht="13.5" thickBot="1" x14ac:dyDescent="0.25">
      <c r="A8" s="64"/>
      <c r="B8" s="95"/>
      <c r="C8" s="10"/>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15">
        <v>7.1</v>
      </c>
      <c r="D11" s="586"/>
      <c r="E11" s="602">
        <v>6.2</v>
      </c>
      <c r="F11" s="602"/>
      <c r="G11" s="586"/>
      <c r="H11" s="586"/>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5800</v>
      </c>
      <c r="B14" s="23">
        <f>E46</f>
        <v>5825</v>
      </c>
      <c r="C14" s="24">
        <v>5772</v>
      </c>
      <c r="D14" s="24">
        <v>5945</v>
      </c>
      <c r="E14" s="24">
        <f>B14 - A14</f>
        <v>25</v>
      </c>
      <c r="F14" s="24">
        <v>449</v>
      </c>
      <c r="G14" s="24"/>
      <c r="H14" s="101">
        <v>2</v>
      </c>
    </row>
    <row r="15" spans="1:8" s="8" customFormat="1" x14ac:dyDescent="0.2">
      <c r="A15" s="20"/>
      <c r="B15" s="20"/>
      <c r="C15" s="17"/>
      <c r="D15" s="18"/>
      <c r="E15" s="18"/>
      <c r="F15" s="18"/>
      <c r="G15" s="18"/>
      <c r="H15" s="18"/>
    </row>
    <row r="16" spans="1:8" s="8" customFormat="1" x14ac:dyDescent="0.2">
      <c r="A16" s="40" t="s">
        <v>4739</v>
      </c>
      <c r="B16" s="835" t="s">
        <v>3008</v>
      </c>
      <c r="C16" s="835"/>
      <c r="D16" s="84" t="s">
        <v>4740</v>
      </c>
      <c r="E16" s="582" t="s">
        <v>4273</v>
      </c>
      <c r="F16" s="582"/>
      <c r="G16" s="582"/>
      <c r="H16" s="582"/>
    </row>
    <row r="17" spans="1:8" s="8" customFormat="1" x14ac:dyDescent="0.2">
      <c r="A17" s="20"/>
      <c r="B17" s="20"/>
      <c r="C17" s="17"/>
      <c r="D17" s="180" t="s">
        <v>4500</v>
      </c>
      <c r="E17" s="582" t="s">
        <v>2546</v>
      </c>
      <c r="F17" s="582"/>
      <c r="G17" s="180" t="s">
        <v>5889</v>
      </c>
      <c r="H17" s="179">
        <v>102</v>
      </c>
    </row>
    <row r="18" spans="1:8" s="8" customFormat="1" ht="12.75" customHeight="1" x14ac:dyDescent="0.2">
      <c r="A18" s="40" t="s">
        <v>4738</v>
      </c>
      <c r="B18" s="579" t="s">
        <v>6031</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580" t="s">
        <v>3010</v>
      </c>
      <c r="C20" s="580"/>
      <c r="D20" s="580"/>
      <c r="E20" s="580"/>
      <c r="F20" s="580"/>
      <c r="G20" s="580"/>
      <c r="H20" s="580"/>
    </row>
    <row r="21" spans="1:8" ht="13.5" thickBot="1" x14ac:dyDescent="0.25">
      <c r="C21" s="1"/>
    </row>
    <row r="22" spans="1:8" ht="13.5" thickBot="1" x14ac:dyDescent="0.25">
      <c r="A22" s="631" t="s">
        <v>4734</v>
      </c>
      <c r="B22" s="631"/>
      <c r="C22" s="91" t="s">
        <v>4735</v>
      </c>
      <c r="D22" s="631" t="s">
        <v>4736</v>
      </c>
      <c r="E22" s="631"/>
      <c r="F22" s="631"/>
      <c r="G22" s="641" t="s">
        <v>4737</v>
      </c>
      <c r="H22" s="642"/>
    </row>
    <row r="23" spans="1:8" ht="13.5" thickBot="1" x14ac:dyDescent="0.25">
      <c r="A23" s="836" t="s">
        <v>3127</v>
      </c>
      <c r="B23" s="836"/>
      <c r="C23" s="127" t="s">
        <v>3127</v>
      </c>
      <c r="D23" s="578" t="s">
        <v>5450</v>
      </c>
      <c r="E23" s="578"/>
      <c r="F23" s="578"/>
      <c r="G23" s="636" t="s">
        <v>6030</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319" t="s">
        <v>2261</v>
      </c>
      <c r="B25" s="242" t="s">
        <v>2262</v>
      </c>
      <c r="C25" s="242" t="s">
        <v>5449</v>
      </c>
      <c r="D25" s="241" t="s">
        <v>3967</v>
      </c>
      <c r="E25" s="243">
        <v>5800</v>
      </c>
      <c r="F25" s="241" t="s">
        <v>2343</v>
      </c>
      <c r="G25" s="603" t="s">
        <v>6029</v>
      </c>
      <c r="H25" s="604"/>
    </row>
    <row r="26" spans="1:8" x14ac:dyDescent="0.2">
      <c r="A26" s="244" t="s">
        <v>5451</v>
      </c>
      <c r="B26" s="245" t="s">
        <v>5452</v>
      </c>
      <c r="C26" s="246" t="s">
        <v>5453</v>
      </c>
      <c r="D26" s="245" t="s">
        <v>5454</v>
      </c>
      <c r="E26" s="220">
        <v>5836</v>
      </c>
      <c r="F26" s="245" t="s">
        <v>2343</v>
      </c>
      <c r="G26" s="612" t="s">
        <v>5455</v>
      </c>
      <c r="H26" s="613"/>
    </row>
    <row r="27" spans="1:8" x14ac:dyDescent="0.2">
      <c r="A27" s="244" t="s">
        <v>5456</v>
      </c>
      <c r="B27" s="246" t="s">
        <v>5457</v>
      </c>
      <c r="C27" s="246" t="s">
        <v>5458</v>
      </c>
      <c r="D27" s="246" t="s">
        <v>1958</v>
      </c>
      <c r="E27" s="220">
        <v>5843</v>
      </c>
      <c r="F27" s="245" t="s">
        <v>2343</v>
      </c>
      <c r="G27" s="612" t="s">
        <v>2856</v>
      </c>
      <c r="H27" s="613"/>
    </row>
    <row r="28" spans="1:8" x14ac:dyDescent="0.2">
      <c r="A28" s="244" t="s">
        <v>2857</v>
      </c>
      <c r="B28" s="246" t="s">
        <v>4061</v>
      </c>
      <c r="C28" s="246" t="s">
        <v>4062</v>
      </c>
      <c r="D28" s="246" t="s">
        <v>2858</v>
      </c>
      <c r="E28" s="220">
        <v>5831</v>
      </c>
      <c r="F28" s="245" t="s">
        <v>2343</v>
      </c>
      <c r="G28" s="612" t="s">
        <v>2643</v>
      </c>
      <c r="H28" s="613"/>
    </row>
    <row r="29" spans="1:8" x14ac:dyDescent="0.2">
      <c r="A29" s="244" t="s">
        <v>2649</v>
      </c>
      <c r="B29" s="245" t="s">
        <v>2642</v>
      </c>
      <c r="C29" s="246" t="s">
        <v>2641</v>
      </c>
      <c r="D29" s="245" t="s">
        <v>2650</v>
      </c>
      <c r="E29" s="220">
        <v>5853</v>
      </c>
      <c r="F29" s="245" t="s">
        <v>2343</v>
      </c>
      <c r="G29" s="605" t="s">
        <v>2648</v>
      </c>
      <c r="H29" s="606"/>
    </row>
    <row r="30" spans="1:8" x14ac:dyDescent="0.2">
      <c r="A30" s="244" t="s">
        <v>2644</v>
      </c>
      <c r="B30" s="245" t="s">
        <v>4061</v>
      </c>
      <c r="C30" s="246" t="s">
        <v>2645</v>
      </c>
      <c r="D30" s="245" t="s">
        <v>2646</v>
      </c>
      <c r="E30" s="220">
        <v>5859</v>
      </c>
      <c r="F30" s="245" t="s">
        <v>2343</v>
      </c>
      <c r="G30" s="605" t="s">
        <v>2647</v>
      </c>
      <c r="H30" s="606"/>
    </row>
    <row r="31" spans="1:8" x14ac:dyDescent="0.2">
      <c r="A31" s="244" t="s">
        <v>2651</v>
      </c>
      <c r="B31" s="605" t="s">
        <v>3001</v>
      </c>
      <c r="C31" s="605"/>
      <c r="D31" s="605"/>
      <c r="E31" s="220"/>
      <c r="F31" s="245"/>
      <c r="G31" s="605" t="s">
        <v>2652</v>
      </c>
      <c r="H31" s="606"/>
    </row>
    <row r="32" spans="1:8" x14ac:dyDescent="0.2">
      <c r="A32" s="244" t="s">
        <v>5251</v>
      </c>
      <c r="B32" s="245" t="s">
        <v>5252</v>
      </c>
      <c r="C32" s="246" t="s">
        <v>5980</v>
      </c>
      <c r="D32" s="245" t="s">
        <v>5981</v>
      </c>
      <c r="E32" s="220">
        <v>5851</v>
      </c>
      <c r="F32" s="245" t="s">
        <v>2343</v>
      </c>
      <c r="G32" s="605" t="s">
        <v>5983</v>
      </c>
      <c r="H32" s="606"/>
    </row>
    <row r="33" spans="1:8" x14ac:dyDescent="0.2">
      <c r="A33" s="244" t="s">
        <v>2653</v>
      </c>
      <c r="B33" s="245" t="s">
        <v>2654</v>
      </c>
      <c r="C33" s="246" t="s">
        <v>2655</v>
      </c>
      <c r="D33" s="245" t="s">
        <v>2656</v>
      </c>
      <c r="E33" s="220">
        <v>5876</v>
      </c>
      <c r="F33" s="245" t="s">
        <v>1596</v>
      </c>
      <c r="G33" s="605" t="s">
        <v>2657</v>
      </c>
      <c r="H33" s="606"/>
    </row>
    <row r="34" spans="1:8" x14ac:dyDescent="0.2">
      <c r="A34" s="244" t="s">
        <v>2644</v>
      </c>
      <c r="B34" s="605" t="s">
        <v>3001</v>
      </c>
      <c r="C34" s="605"/>
      <c r="D34" s="605"/>
      <c r="E34" s="220"/>
      <c r="F34" s="245"/>
      <c r="G34" s="605" t="s">
        <v>2658</v>
      </c>
      <c r="H34" s="606"/>
    </row>
    <row r="35" spans="1:8" ht="26.25" customHeight="1" x14ac:dyDescent="0.2">
      <c r="A35" s="244" t="s">
        <v>2662</v>
      </c>
      <c r="B35" s="245" t="s">
        <v>2659</v>
      </c>
      <c r="C35" s="246" t="s">
        <v>2660</v>
      </c>
      <c r="D35" s="245" t="s">
        <v>2661</v>
      </c>
      <c r="E35" s="220">
        <v>5910</v>
      </c>
      <c r="F35" s="245" t="s">
        <v>2343</v>
      </c>
      <c r="G35" s="612" t="s">
        <v>3009</v>
      </c>
      <c r="H35" s="613"/>
    </row>
    <row r="36" spans="1:8" x14ac:dyDescent="0.2">
      <c r="A36" s="244" t="s">
        <v>2663</v>
      </c>
      <c r="B36" s="245" t="s">
        <v>2664</v>
      </c>
      <c r="C36" s="246" t="s">
        <v>2665</v>
      </c>
      <c r="D36" s="245" t="s">
        <v>2666</v>
      </c>
      <c r="E36" s="220">
        <v>5893</v>
      </c>
      <c r="F36" s="245" t="s">
        <v>1599</v>
      </c>
      <c r="G36" s="612" t="s">
        <v>2667</v>
      </c>
      <c r="H36" s="613"/>
    </row>
    <row r="37" spans="1:8" x14ac:dyDescent="0.2">
      <c r="A37" s="244" t="s">
        <v>2668</v>
      </c>
      <c r="B37" s="245" t="s">
        <v>2669</v>
      </c>
      <c r="C37" s="246" t="s">
        <v>2670</v>
      </c>
      <c r="D37" s="245" t="s">
        <v>2671</v>
      </c>
      <c r="E37" s="220">
        <v>5916</v>
      </c>
      <c r="F37" s="245" t="s">
        <v>1596</v>
      </c>
      <c r="G37" s="612" t="s">
        <v>2672</v>
      </c>
      <c r="H37" s="613"/>
    </row>
    <row r="38" spans="1:8" x14ac:dyDescent="0.2">
      <c r="A38" s="244" t="s">
        <v>5984</v>
      </c>
      <c r="B38" s="245" t="s">
        <v>2673</v>
      </c>
      <c r="C38" s="246" t="s">
        <v>2674</v>
      </c>
      <c r="D38" s="245" t="s">
        <v>5982</v>
      </c>
      <c r="E38" s="220">
        <v>5868</v>
      </c>
      <c r="F38" s="245" t="s">
        <v>2343</v>
      </c>
      <c r="G38" s="612" t="s">
        <v>2675</v>
      </c>
      <c r="H38" s="613"/>
    </row>
    <row r="39" spans="1:8" x14ac:dyDescent="0.2">
      <c r="A39" s="244" t="s">
        <v>2676</v>
      </c>
      <c r="B39" s="245" t="s">
        <v>2677</v>
      </c>
      <c r="C39" s="246" t="s">
        <v>5624</v>
      </c>
      <c r="D39" s="245" t="s">
        <v>2678</v>
      </c>
      <c r="E39" s="220">
        <v>5902</v>
      </c>
      <c r="F39" s="245" t="s">
        <v>2918</v>
      </c>
      <c r="G39" s="605" t="s">
        <v>2679</v>
      </c>
      <c r="H39" s="606"/>
    </row>
    <row r="40" spans="1:8" x14ac:dyDescent="0.2">
      <c r="A40" s="244" t="s">
        <v>2684</v>
      </c>
      <c r="B40" s="245" t="s">
        <v>2680</v>
      </c>
      <c r="C40" s="254" t="s">
        <v>2681</v>
      </c>
      <c r="D40" s="245" t="s">
        <v>2682</v>
      </c>
      <c r="E40" s="220">
        <v>5900</v>
      </c>
      <c r="F40" s="245" t="s">
        <v>1596</v>
      </c>
      <c r="G40" s="605" t="s">
        <v>2683</v>
      </c>
      <c r="H40" s="606"/>
    </row>
    <row r="41" spans="1:8" x14ac:dyDescent="0.2">
      <c r="A41" s="244" t="s">
        <v>2685</v>
      </c>
      <c r="B41" s="245" t="s">
        <v>2686</v>
      </c>
      <c r="C41" s="246" t="s">
        <v>2687</v>
      </c>
      <c r="D41" s="245" t="s">
        <v>2688</v>
      </c>
      <c r="E41" s="220">
        <v>5914</v>
      </c>
      <c r="F41" s="245" t="s">
        <v>2343</v>
      </c>
      <c r="G41" s="605" t="s">
        <v>2689</v>
      </c>
      <c r="H41" s="606"/>
    </row>
    <row r="42" spans="1:8" x14ac:dyDescent="0.2">
      <c r="A42" s="244" t="s">
        <v>2690</v>
      </c>
      <c r="B42" s="245" t="s">
        <v>2691</v>
      </c>
      <c r="C42" s="246" t="s">
        <v>2692</v>
      </c>
      <c r="D42" s="245" t="s">
        <v>3149</v>
      </c>
      <c r="E42" s="220">
        <v>5911</v>
      </c>
      <c r="F42" s="245" t="s">
        <v>5293</v>
      </c>
      <c r="G42" s="605" t="s">
        <v>2693</v>
      </c>
      <c r="H42" s="606"/>
    </row>
    <row r="43" spans="1:8" x14ac:dyDescent="0.2">
      <c r="A43" s="244" t="s">
        <v>2694</v>
      </c>
      <c r="B43" s="245" t="s">
        <v>2695</v>
      </c>
      <c r="C43" s="246" t="s">
        <v>2696</v>
      </c>
      <c r="D43" s="245" t="s">
        <v>2697</v>
      </c>
      <c r="E43" s="220">
        <v>5931</v>
      </c>
      <c r="F43" s="245" t="s">
        <v>1596</v>
      </c>
      <c r="G43" s="605" t="s">
        <v>2698</v>
      </c>
      <c r="H43" s="606"/>
    </row>
    <row r="44" spans="1:8" x14ac:dyDescent="0.2">
      <c r="A44" s="244" t="s">
        <v>2699</v>
      </c>
      <c r="B44" s="245" t="s">
        <v>2700</v>
      </c>
      <c r="C44" s="246" t="s">
        <v>2701</v>
      </c>
      <c r="D44" s="245" t="s">
        <v>2702</v>
      </c>
      <c r="E44" s="220">
        <v>5870</v>
      </c>
      <c r="F44" s="245" t="s">
        <v>2343</v>
      </c>
      <c r="G44" s="612" t="s">
        <v>2703</v>
      </c>
      <c r="H44" s="613"/>
    </row>
    <row r="45" spans="1:8" x14ac:dyDescent="0.2">
      <c r="A45" s="244" t="s">
        <v>2704</v>
      </c>
      <c r="B45" s="245" t="s">
        <v>2705</v>
      </c>
      <c r="C45" s="246" t="s">
        <v>2706</v>
      </c>
      <c r="D45" s="245" t="s">
        <v>3982</v>
      </c>
      <c r="E45" s="220">
        <v>5834</v>
      </c>
      <c r="F45" s="245" t="s">
        <v>1593</v>
      </c>
      <c r="G45" s="605" t="s">
        <v>6024</v>
      </c>
      <c r="H45" s="606"/>
    </row>
    <row r="46" spans="1:8" ht="13.5" thickBot="1" x14ac:dyDescent="0.25">
      <c r="A46" s="248" t="s">
        <v>6025</v>
      </c>
      <c r="B46" s="249" t="s">
        <v>5274</v>
      </c>
      <c r="C46" s="250" t="s">
        <v>6026</v>
      </c>
      <c r="D46" s="249" t="s">
        <v>6027</v>
      </c>
      <c r="E46" s="251">
        <v>5825</v>
      </c>
      <c r="F46" s="249" t="s">
        <v>2343</v>
      </c>
      <c r="G46" s="610" t="s">
        <v>6028</v>
      </c>
      <c r="H46" s="611"/>
    </row>
    <row r="48" spans="1:8" x14ac:dyDescent="0.2">
      <c r="A48" s="157" t="s">
        <v>1822</v>
      </c>
      <c r="B48" s="154" t="s">
        <v>1105</v>
      </c>
    </row>
  </sheetData>
  <mergeCells count="52">
    <mergeCell ref="B31:D31"/>
    <mergeCell ref="B34:D34"/>
    <mergeCell ref="G32:H32"/>
    <mergeCell ref="G31:H31"/>
    <mergeCell ref="G33:H33"/>
    <mergeCell ref="G34:H34"/>
    <mergeCell ref="G46:H46"/>
    <mergeCell ref="G44:H44"/>
    <mergeCell ref="G45:H45"/>
    <mergeCell ref="G40:H40"/>
    <mergeCell ref="G41:H41"/>
    <mergeCell ref="G42:H42"/>
    <mergeCell ref="G43:H43"/>
    <mergeCell ref="G36:H36"/>
    <mergeCell ref="G37:H37"/>
    <mergeCell ref="G38:H38"/>
    <mergeCell ref="G39:H39"/>
    <mergeCell ref="G35:H35"/>
    <mergeCell ref="G29:H29"/>
    <mergeCell ref="G30:H30"/>
    <mergeCell ref="E16:H16"/>
    <mergeCell ref="B16:C16"/>
    <mergeCell ref="G25:H25"/>
    <mergeCell ref="G26:H26"/>
    <mergeCell ref="G27:H27"/>
    <mergeCell ref="G28:H28"/>
    <mergeCell ref="G24:H24"/>
    <mergeCell ref="A23:B23"/>
    <mergeCell ref="D23:F23"/>
    <mergeCell ref="G23:H23"/>
    <mergeCell ref="A1:B1"/>
    <mergeCell ref="C1:H1"/>
    <mergeCell ref="C2:H2"/>
    <mergeCell ref="A9:H9"/>
    <mergeCell ref="A3:B3"/>
    <mergeCell ref="A2:B2"/>
    <mergeCell ref="A12:H12"/>
    <mergeCell ref="G11:H11"/>
    <mergeCell ref="C11:D11"/>
    <mergeCell ref="D22:F22"/>
    <mergeCell ref="B20:H20"/>
    <mergeCell ref="B18:H18"/>
    <mergeCell ref="A22:B22"/>
    <mergeCell ref="E11:F11"/>
    <mergeCell ref="G22:H22"/>
    <mergeCell ref="E17:F17"/>
    <mergeCell ref="A11:B11"/>
    <mergeCell ref="A10:B10"/>
    <mergeCell ref="G4:H5"/>
    <mergeCell ref="G6:H7"/>
    <mergeCell ref="C10:D10"/>
    <mergeCell ref="E10:F10"/>
  </mergeCells>
  <phoneticPr fontId="0" type="noConversion"/>
  <hyperlinks>
    <hyperlink ref="D5" location="NewlinGulch!A1" display="Newlin Gulch Tr" xr:uid="{00000000-0004-0000-2B00-000000000000}"/>
    <hyperlink ref="A2:B2" location="Overview!A1" tooltip="Go to Network Overview sheet" display="Trail Network Overview" xr:uid="{00000000-0004-0000-2B00-000001000000}"/>
    <hyperlink ref="D4" location="CherryCrS!A1" display="Cherry Cr Tr S" xr:uid="{00000000-0004-0000-2B00-000002000000}"/>
    <hyperlink ref="B48" location="RTD!A53" display="RTD-LJR" xr:uid="{00000000-0004-0000-2B00-000003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348" divId="DR_South_5348" sourceType="sheet" destinationFile="C:\GPS\Bicycle\CO_DS\CO_DS_PW.htm" title="GeoBiking CO_DS PW Trail Description"/>
  </webPublishItem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H42"/>
  <sheetViews>
    <sheetView topLeftCell="A9" zoomScaleNormal="100" workbookViewId="0">
      <selection activeCell="H19" sqref="H19"/>
    </sheetView>
  </sheetViews>
  <sheetFormatPr defaultRowHeight="12.75" x14ac:dyDescent="0.2"/>
  <cols>
    <col min="1" max="1" width="10.5703125" bestFit="1" customWidth="1"/>
    <col min="2" max="2" width="9.140625" bestFit="1" customWidth="1"/>
    <col min="3" max="3" width="13.28515625" customWidth="1"/>
    <col min="4" max="4" width="17.140625" bestFit="1" customWidth="1"/>
    <col min="5" max="5" width="14" bestFit="1" customWidth="1"/>
    <col min="6" max="6" width="14.85546875" bestFit="1" customWidth="1"/>
    <col min="7" max="7" width="8.140625" bestFit="1" customWidth="1"/>
    <col min="8" max="8" width="36.42578125" customWidth="1"/>
  </cols>
  <sheetData>
    <row r="1" spans="1:8" ht="24.75" customHeight="1" x14ac:dyDescent="0.2">
      <c r="A1" s="588" t="s">
        <v>7025</v>
      </c>
      <c r="B1" s="589"/>
      <c r="C1" s="590" t="s">
        <v>7023</v>
      </c>
      <c r="D1" s="591"/>
      <c r="E1" s="591"/>
      <c r="F1" s="591"/>
      <c r="G1" s="591"/>
      <c r="H1" s="591"/>
    </row>
    <row r="2" spans="1:8" ht="26.25" customHeight="1" x14ac:dyDescent="0.2">
      <c r="A2" s="597" t="s">
        <v>265</v>
      </c>
      <c r="B2" s="597"/>
      <c r="C2" s="648"/>
      <c r="D2" s="678"/>
      <c r="E2" s="678"/>
      <c r="F2" s="678"/>
      <c r="G2" s="678"/>
      <c r="H2" s="678"/>
    </row>
    <row r="3" spans="1:8" x14ac:dyDescent="0.2">
      <c r="A3" s="597"/>
      <c r="B3" s="597"/>
      <c r="C3" s="19"/>
      <c r="E3" s="26"/>
      <c r="F3" s="26"/>
      <c r="G3" s="26"/>
      <c r="H3" s="26"/>
    </row>
    <row r="4" spans="1:8" ht="12.75" customHeight="1" x14ac:dyDescent="0.2">
      <c r="A4" s="80" t="s">
        <v>3258</v>
      </c>
      <c r="B4" s="498" t="s">
        <v>7024</v>
      </c>
      <c r="C4" s="29" t="s">
        <v>5374</v>
      </c>
      <c r="D4" s="2" t="s">
        <v>3141</v>
      </c>
      <c r="E4" s="26"/>
      <c r="F4" s="29" t="s">
        <v>2789</v>
      </c>
      <c r="G4" s="598"/>
      <c r="H4" s="598"/>
    </row>
    <row r="5" spans="1:8" x14ac:dyDescent="0.2">
      <c r="A5" s="94"/>
      <c r="B5" s="52"/>
      <c r="C5" s="29"/>
      <c r="D5" s="2"/>
      <c r="E5" s="26"/>
      <c r="F5" s="34"/>
      <c r="G5" s="598"/>
      <c r="H5" s="598"/>
    </row>
    <row r="6" spans="1:8" x14ac:dyDescent="0.2">
      <c r="C6" s="34"/>
      <c r="D6" s="2"/>
      <c r="E6" s="104" t="s">
        <v>3939</v>
      </c>
      <c r="F6" s="104" t="s">
        <v>2102</v>
      </c>
      <c r="G6" s="593"/>
      <c r="H6" s="593"/>
    </row>
    <row r="7" spans="1:8" x14ac:dyDescent="0.2">
      <c r="A7" s="65" t="s">
        <v>865</v>
      </c>
      <c r="B7" s="498">
        <f>COUNT(E25:E42)</f>
        <v>17</v>
      </c>
      <c r="C7" s="34"/>
      <c r="D7" s="2"/>
      <c r="E7" s="130">
        <v>42124</v>
      </c>
      <c r="F7" s="130"/>
      <c r="G7" s="593"/>
      <c r="H7" s="593"/>
    </row>
    <row r="8" spans="1:8" ht="13.5" thickBot="1" x14ac:dyDescent="0.25">
      <c r="A8" s="64"/>
      <c r="B8" s="95"/>
      <c r="C8" s="10"/>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15">
        <v>7.2</v>
      </c>
      <c r="D11" s="586"/>
      <c r="E11" s="602">
        <v>4.4000000000000004</v>
      </c>
      <c r="F11" s="602"/>
      <c r="G11" s="837"/>
      <c r="H11" s="837"/>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5956</v>
      </c>
      <c r="B14" s="23">
        <f>E28</f>
        <v>6027</v>
      </c>
      <c r="C14" s="24">
        <f>E25</f>
        <v>5956</v>
      </c>
      <c r="D14" s="24">
        <f>E38</f>
        <v>6258</v>
      </c>
      <c r="E14" s="24">
        <f>B14 - A14</f>
        <v>71</v>
      </c>
      <c r="F14" s="24">
        <v>696</v>
      </c>
      <c r="G14" s="24"/>
      <c r="H14" s="101">
        <v>3</v>
      </c>
    </row>
    <row r="15" spans="1:8" s="8" customFormat="1" x14ac:dyDescent="0.2">
      <c r="A15" s="20"/>
      <c r="B15" s="20"/>
      <c r="C15" s="17"/>
      <c r="D15" s="18"/>
      <c r="E15" s="18"/>
      <c r="F15" s="18"/>
      <c r="G15" s="18"/>
      <c r="H15" s="18"/>
    </row>
    <row r="16" spans="1:8" s="8" customFormat="1" x14ac:dyDescent="0.2">
      <c r="A16" s="40" t="s">
        <v>4739</v>
      </c>
      <c r="B16" s="835" t="s">
        <v>7026</v>
      </c>
      <c r="C16" s="835"/>
      <c r="D16" s="84" t="s">
        <v>4740</v>
      </c>
      <c r="E16" s="582" t="s">
        <v>7027</v>
      </c>
      <c r="F16" s="582"/>
      <c r="G16" s="582"/>
      <c r="H16" s="582"/>
    </row>
    <row r="17" spans="1:8" s="8" customFormat="1" x14ac:dyDescent="0.2">
      <c r="A17" s="20"/>
      <c r="B17" s="20"/>
      <c r="C17" s="17"/>
      <c r="D17" s="180" t="s">
        <v>4500</v>
      </c>
      <c r="E17" s="582" t="s">
        <v>7028</v>
      </c>
      <c r="F17" s="582"/>
      <c r="G17" s="180" t="s">
        <v>5889</v>
      </c>
      <c r="H17" s="468">
        <v>247</v>
      </c>
    </row>
    <row r="18" spans="1:8" s="8" customFormat="1" ht="12.75" customHeight="1" x14ac:dyDescent="0.2">
      <c r="A18" s="40" t="s">
        <v>4738</v>
      </c>
      <c r="B18" s="579" t="s">
        <v>7113</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580" t="s">
        <v>7119</v>
      </c>
      <c r="C20" s="580"/>
      <c r="D20" s="580"/>
      <c r="E20" s="580"/>
      <c r="F20" s="580"/>
      <c r="G20" s="580"/>
      <c r="H20" s="580"/>
    </row>
    <row r="21" spans="1:8" ht="13.5" thickBot="1" x14ac:dyDescent="0.25">
      <c r="C21" s="1"/>
    </row>
    <row r="22" spans="1:8" ht="13.5" thickBot="1" x14ac:dyDescent="0.25">
      <c r="A22" s="631" t="s">
        <v>4734</v>
      </c>
      <c r="B22" s="631"/>
      <c r="C22" s="91" t="s">
        <v>4735</v>
      </c>
      <c r="D22" s="631" t="s">
        <v>4736</v>
      </c>
      <c r="E22" s="631"/>
      <c r="F22" s="631"/>
      <c r="G22" s="641" t="s">
        <v>4737</v>
      </c>
      <c r="H22" s="642"/>
    </row>
    <row r="23" spans="1:8" ht="13.5" thickBot="1" x14ac:dyDescent="0.25">
      <c r="A23" s="840" t="s">
        <v>3129</v>
      </c>
      <c r="B23" s="840"/>
      <c r="C23" s="497" t="s">
        <v>3129</v>
      </c>
      <c r="D23" s="578" t="s">
        <v>7124</v>
      </c>
      <c r="E23" s="578"/>
      <c r="F23" s="578"/>
      <c r="G23" s="636" t="s">
        <v>7125</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319" t="s">
        <v>7029</v>
      </c>
      <c r="B25" s="242" t="s">
        <v>7030</v>
      </c>
      <c r="C25" s="242" t="s">
        <v>7031</v>
      </c>
      <c r="D25" s="241" t="s">
        <v>7032</v>
      </c>
      <c r="E25" s="243">
        <v>5956</v>
      </c>
      <c r="F25" s="241" t="s">
        <v>2343</v>
      </c>
      <c r="G25" s="603" t="s">
        <v>7038</v>
      </c>
      <c r="H25" s="604"/>
    </row>
    <row r="26" spans="1:8" x14ac:dyDescent="0.2">
      <c r="A26" s="244" t="s">
        <v>7033</v>
      </c>
      <c r="B26" s="245" t="s">
        <v>7034</v>
      </c>
      <c r="C26" s="246" t="s">
        <v>7035</v>
      </c>
      <c r="D26" s="245" t="s">
        <v>7036</v>
      </c>
      <c r="E26" s="220">
        <v>5963</v>
      </c>
      <c r="F26" s="245" t="s">
        <v>1595</v>
      </c>
      <c r="G26" s="612" t="s">
        <v>7037</v>
      </c>
      <c r="H26" s="613"/>
    </row>
    <row r="27" spans="1:8" x14ac:dyDescent="0.2">
      <c r="A27" s="244" t="s">
        <v>7039</v>
      </c>
      <c r="B27" s="246" t="s">
        <v>7040</v>
      </c>
      <c r="C27" s="246" t="s">
        <v>7041</v>
      </c>
      <c r="D27" s="246" t="s">
        <v>7042</v>
      </c>
      <c r="E27" s="220">
        <v>5995</v>
      </c>
      <c r="F27" s="245" t="s">
        <v>1196</v>
      </c>
      <c r="G27" s="612" t="s">
        <v>7043</v>
      </c>
      <c r="H27" s="613"/>
    </row>
    <row r="28" spans="1:8" x14ac:dyDescent="0.2">
      <c r="A28" s="244" t="s">
        <v>7044</v>
      </c>
      <c r="B28" s="246" t="s">
        <v>7045</v>
      </c>
      <c r="C28" s="246" t="s">
        <v>7046</v>
      </c>
      <c r="D28" s="246" t="s">
        <v>7047</v>
      </c>
      <c r="E28" s="220">
        <v>6027</v>
      </c>
      <c r="F28" s="245" t="s">
        <v>2343</v>
      </c>
      <c r="G28" s="612" t="s">
        <v>7048</v>
      </c>
      <c r="H28" s="613"/>
    </row>
    <row r="29" spans="1:8" x14ac:dyDescent="0.2">
      <c r="A29" s="244" t="s">
        <v>7049</v>
      </c>
      <c r="B29" s="245" t="s">
        <v>7050</v>
      </c>
      <c r="C29" s="246" t="s">
        <v>7051</v>
      </c>
      <c r="D29" s="245" t="s">
        <v>7052</v>
      </c>
      <c r="E29" s="220">
        <v>6029</v>
      </c>
      <c r="F29" s="245" t="s">
        <v>1593</v>
      </c>
      <c r="G29" s="605" t="s">
        <v>7053</v>
      </c>
      <c r="H29" s="606"/>
    </row>
    <row r="30" spans="1:8" x14ac:dyDescent="0.2">
      <c r="A30" s="244" t="s">
        <v>7054</v>
      </c>
      <c r="B30" s="245" t="s">
        <v>7055</v>
      </c>
      <c r="C30" s="246" t="s">
        <v>7056</v>
      </c>
      <c r="D30" s="245" t="s">
        <v>7057</v>
      </c>
      <c r="E30" s="220">
        <v>6181</v>
      </c>
      <c r="F30" s="245" t="s">
        <v>435</v>
      </c>
      <c r="G30" s="605" t="s">
        <v>7058</v>
      </c>
      <c r="H30" s="606"/>
    </row>
    <row r="31" spans="1:8" x14ac:dyDescent="0.2">
      <c r="A31" s="244" t="s">
        <v>7059</v>
      </c>
      <c r="B31" s="245" t="s">
        <v>7060</v>
      </c>
      <c r="C31" s="246" t="s">
        <v>7061</v>
      </c>
      <c r="D31" s="245" t="s">
        <v>7062</v>
      </c>
      <c r="E31" s="220">
        <v>6250</v>
      </c>
      <c r="F31" s="245" t="s">
        <v>1593</v>
      </c>
      <c r="G31" s="605" t="s">
        <v>7063</v>
      </c>
      <c r="H31" s="606"/>
    </row>
    <row r="32" spans="1:8" x14ac:dyDescent="0.2">
      <c r="A32" s="244" t="s">
        <v>7064</v>
      </c>
      <c r="B32" s="245" t="s">
        <v>7065</v>
      </c>
      <c r="C32" s="246" t="s">
        <v>7066</v>
      </c>
      <c r="D32" s="245" t="s">
        <v>7067</v>
      </c>
      <c r="E32" s="220">
        <v>6256</v>
      </c>
      <c r="F32" s="245" t="s">
        <v>435</v>
      </c>
      <c r="G32" s="605" t="s">
        <v>7068</v>
      </c>
      <c r="H32" s="606"/>
    </row>
    <row r="33" spans="1:8" x14ac:dyDescent="0.2">
      <c r="A33" s="244" t="s">
        <v>7069</v>
      </c>
      <c r="B33" s="245" t="s">
        <v>7070</v>
      </c>
      <c r="C33" s="246" t="s">
        <v>7075</v>
      </c>
      <c r="D33" s="245" t="s">
        <v>7071</v>
      </c>
      <c r="E33" s="220">
        <v>6200</v>
      </c>
      <c r="F33" s="245" t="s">
        <v>435</v>
      </c>
      <c r="G33" s="612" t="s">
        <v>7072</v>
      </c>
      <c r="H33" s="613"/>
    </row>
    <row r="34" spans="1:8" x14ac:dyDescent="0.2">
      <c r="A34" s="244" t="s">
        <v>7073</v>
      </c>
      <c r="B34" s="245" t="s">
        <v>7074</v>
      </c>
      <c r="C34" s="246" t="s">
        <v>4791</v>
      </c>
      <c r="D34" s="255" t="s">
        <v>7076</v>
      </c>
      <c r="E34" s="220">
        <v>6186</v>
      </c>
      <c r="F34" s="255" t="s">
        <v>2343</v>
      </c>
      <c r="G34" s="718" t="s">
        <v>7077</v>
      </c>
      <c r="H34" s="613"/>
    </row>
    <row r="35" spans="1:8" x14ac:dyDescent="0.2">
      <c r="A35" s="244" t="s">
        <v>7078</v>
      </c>
      <c r="B35" s="255" t="s">
        <v>7079</v>
      </c>
      <c r="C35" s="316" t="s">
        <v>7080</v>
      </c>
      <c r="D35" s="255" t="s">
        <v>7081</v>
      </c>
      <c r="E35" s="220">
        <v>6153</v>
      </c>
      <c r="F35" s="255" t="s">
        <v>1595</v>
      </c>
      <c r="G35" s="718" t="s">
        <v>7082</v>
      </c>
      <c r="H35" s="613"/>
    </row>
    <row r="36" spans="1:8" x14ac:dyDescent="0.2">
      <c r="A36" s="244" t="s">
        <v>7083</v>
      </c>
      <c r="B36" s="255" t="s">
        <v>7084</v>
      </c>
      <c r="C36" s="316" t="s">
        <v>7085</v>
      </c>
      <c r="D36" s="255" t="s">
        <v>7086</v>
      </c>
      <c r="E36" s="220">
        <v>6128</v>
      </c>
      <c r="F36" s="245" t="s">
        <v>2343</v>
      </c>
      <c r="G36" s="718" t="s">
        <v>7087</v>
      </c>
      <c r="H36" s="613"/>
    </row>
    <row r="37" spans="1:8" x14ac:dyDescent="0.2">
      <c r="A37" s="244" t="s">
        <v>7088</v>
      </c>
      <c r="B37" s="255" t="s">
        <v>7089</v>
      </c>
      <c r="C37" s="316" t="s">
        <v>7090</v>
      </c>
      <c r="D37" s="255" t="s">
        <v>7091</v>
      </c>
      <c r="E37" s="220">
        <v>6185</v>
      </c>
      <c r="F37" s="255" t="s">
        <v>2343</v>
      </c>
      <c r="G37" s="734" t="s">
        <v>7092</v>
      </c>
      <c r="H37" s="606"/>
    </row>
    <row r="38" spans="1:8" x14ac:dyDescent="0.2">
      <c r="A38" s="494" t="s">
        <v>7093</v>
      </c>
      <c r="B38" s="450" t="s">
        <v>7098</v>
      </c>
      <c r="C38" s="495" t="s">
        <v>7094</v>
      </c>
      <c r="D38" s="450" t="s">
        <v>7095</v>
      </c>
      <c r="E38" s="449">
        <v>6258</v>
      </c>
      <c r="F38" s="450" t="s">
        <v>2343</v>
      </c>
      <c r="G38" s="838" t="s">
        <v>7096</v>
      </c>
      <c r="H38" s="839"/>
    </row>
    <row r="39" spans="1:8" x14ac:dyDescent="0.2">
      <c r="A39" s="244" t="s">
        <v>7097</v>
      </c>
      <c r="B39" s="255" t="s">
        <v>7099</v>
      </c>
      <c r="C39" s="316" t="s">
        <v>7100</v>
      </c>
      <c r="D39" s="255" t="s">
        <v>7101</v>
      </c>
      <c r="E39" s="220">
        <v>6130</v>
      </c>
      <c r="F39" s="255" t="s">
        <v>2929</v>
      </c>
      <c r="G39" s="734" t="s">
        <v>7102</v>
      </c>
      <c r="H39" s="606"/>
    </row>
    <row r="40" spans="1:8" x14ac:dyDescent="0.2">
      <c r="A40" s="244" t="s">
        <v>7103</v>
      </c>
      <c r="B40" s="255" t="s">
        <v>7104</v>
      </c>
      <c r="C40" s="316" t="s">
        <v>7105</v>
      </c>
      <c r="D40" s="255" t="s">
        <v>7106</v>
      </c>
      <c r="E40" s="220">
        <v>6128</v>
      </c>
      <c r="F40" s="255" t="s">
        <v>435</v>
      </c>
      <c r="G40" s="734" t="s">
        <v>7107</v>
      </c>
      <c r="H40" s="606"/>
    </row>
    <row r="41" spans="1:8" x14ac:dyDescent="0.2">
      <c r="A41" s="244" t="s">
        <v>7108</v>
      </c>
      <c r="B41" s="255" t="s">
        <v>7109</v>
      </c>
      <c r="C41" s="316" t="s">
        <v>7110</v>
      </c>
      <c r="D41" s="255" t="s">
        <v>7111</v>
      </c>
      <c r="E41" s="220">
        <v>6094</v>
      </c>
      <c r="F41" s="255" t="s">
        <v>435</v>
      </c>
      <c r="G41" s="734" t="s">
        <v>7112</v>
      </c>
      <c r="H41" s="606"/>
    </row>
    <row r="42" spans="1:8" ht="13.5" thickBot="1" x14ac:dyDescent="0.25">
      <c r="A42" s="248" t="s">
        <v>7044</v>
      </c>
      <c r="B42" s="841" t="s">
        <v>3768</v>
      </c>
      <c r="C42" s="842"/>
      <c r="D42" s="842"/>
      <c r="E42" s="842"/>
      <c r="F42" s="843"/>
      <c r="G42" s="716" t="s">
        <v>5309</v>
      </c>
      <c r="H42" s="611"/>
    </row>
  </sheetData>
  <mergeCells count="47">
    <mergeCell ref="B42:F42"/>
    <mergeCell ref="G24:H24"/>
    <mergeCell ref="G25:H25"/>
    <mergeCell ref="G26:H26"/>
    <mergeCell ref="G27:H27"/>
    <mergeCell ref="G28:H28"/>
    <mergeCell ref="G29:H29"/>
    <mergeCell ref="G39:H39"/>
    <mergeCell ref="G40:H40"/>
    <mergeCell ref="G41:H41"/>
    <mergeCell ref="G42:H42"/>
    <mergeCell ref="G33:H33"/>
    <mergeCell ref="G34:H34"/>
    <mergeCell ref="G35:H35"/>
    <mergeCell ref="G36:H36"/>
    <mergeCell ref="G37:H37"/>
    <mergeCell ref="G38:H38"/>
    <mergeCell ref="G30:H30"/>
    <mergeCell ref="G31:H31"/>
    <mergeCell ref="G32:H32"/>
    <mergeCell ref="A22:B22"/>
    <mergeCell ref="D22:F22"/>
    <mergeCell ref="G22:H22"/>
    <mergeCell ref="A23:B23"/>
    <mergeCell ref="D23:F23"/>
    <mergeCell ref="G23:H23"/>
    <mergeCell ref="B20:H20"/>
    <mergeCell ref="G6:H7"/>
    <mergeCell ref="A9:H9"/>
    <mergeCell ref="A10:B10"/>
    <mergeCell ref="C10:D10"/>
    <mergeCell ref="E10:F10"/>
    <mergeCell ref="A11:B11"/>
    <mergeCell ref="C11:D11"/>
    <mergeCell ref="E11:F11"/>
    <mergeCell ref="G11:H11"/>
    <mergeCell ref="A12:H12"/>
    <mergeCell ref="B16:C16"/>
    <mergeCell ref="E16:H16"/>
    <mergeCell ref="E17:F17"/>
    <mergeCell ref="B18:H18"/>
    <mergeCell ref="G4:H5"/>
    <mergeCell ref="A1:B1"/>
    <mergeCell ref="C1:H1"/>
    <mergeCell ref="A2:B2"/>
    <mergeCell ref="C2:H2"/>
    <mergeCell ref="A3:B3"/>
  </mergeCells>
  <hyperlinks>
    <hyperlink ref="A2:B2" location="Overview!A1" tooltip="Go to Network Overview sheet" display="Trail Network Overview" xr:uid="{00000000-0004-0000-2C00-000000000000}"/>
    <hyperlink ref="D4" location="CherryCrS!A1" display="Cherry Cr Tr S" xr:uid="{00000000-0004-0000-2C00-000001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012" divId="CO_DS_25012" sourceType="sheet" destinationFile="C:\GPS\Bicycle\CO_DS\CO_DS_PLT.htm" title="CO_DS PLT GeoBiking Trail Description"/>
  </webPublishItem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7">
    <pageSetUpPr fitToPage="1"/>
  </sheetPr>
  <dimension ref="A1:H43"/>
  <sheetViews>
    <sheetView zoomScaleNormal="100" workbookViewId="0">
      <selection sqref="A1:B1"/>
    </sheetView>
  </sheetViews>
  <sheetFormatPr defaultRowHeight="12.75" x14ac:dyDescent="0.2"/>
  <cols>
    <col min="1" max="1" width="10.42578125" bestFit="1" customWidth="1"/>
    <col min="2" max="2" width="9.140625" bestFit="1" customWidth="1"/>
    <col min="3" max="3" width="12.140625" bestFit="1" customWidth="1"/>
    <col min="4" max="4" width="20.7109375" bestFit="1" customWidth="1"/>
    <col min="5" max="5" width="8" bestFit="1" customWidth="1"/>
    <col min="6" max="6" width="15.140625" bestFit="1" customWidth="1"/>
    <col min="7" max="7" width="8.140625" bestFit="1" customWidth="1"/>
    <col min="8" max="8" width="31" customWidth="1"/>
  </cols>
  <sheetData>
    <row r="1" spans="1:8" ht="23.25" customHeight="1" x14ac:dyDescent="0.2">
      <c r="A1" s="588" t="s">
        <v>3029</v>
      </c>
      <c r="B1" s="589"/>
      <c r="C1" s="592" t="s">
        <v>5813</v>
      </c>
      <c r="D1" s="591"/>
      <c r="E1" s="591"/>
      <c r="F1" s="591"/>
      <c r="G1" s="591"/>
      <c r="H1" s="591"/>
    </row>
    <row r="2" spans="1:8" x14ac:dyDescent="0.2">
      <c r="A2" s="9"/>
      <c r="B2" s="6"/>
      <c r="C2" s="648" t="s">
        <v>5816</v>
      </c>
      <c r="D2" s="649"/>
      <c r="E2" s="649"/>
      <c r="F2" s="649"/>
      <c r="G2" s="649"/>
      <c r="H2" s="649"/>
    </row>
    <row r="3" spans="1:8" ht="27" customHeight="1" x14ac:dyDescent="0.2">
      <c r="A3" s="597" t="s">
        <v>265</v>
      </c>
      <c r="B3" s="597"/>
      <c r="C3" s="648" t="s">
        <v>5815</v>
      </c>
      <c r="D3" s="649"/>
      <c r="E3" s="649"/>
      <c r="F3" s="649"/>
      <c r="G3" s="649"/>
      <c r="H3" s="649"/>
    </row>
    <row r="4" spans="1:8" x14ac:dyDescent="0.2">
      <c r="A4" s="597"/>
      <c r="B4" s="597"/>
      <c r="C4" s="19"/>
      <c r="E4" s="26"/>
      <c r="F4" s="26"/>
      <c r="G4" s="26"/>
      <c r="H4" s="26"/>
    </row>
    <row r="5" spans="1:8" x14ac:dyDescent="0.2">
      <c r="A5" s="80" t="s">
        <v>3258</v>
      </c>
      <c r="B5" s="56" t="s">
        <v>4096</v>
      </c>
      <c r="C5" s="29" t="s">
        <v>5374</v>
      </c>
      <c r="D5" s="7" t="s">
        <v>3153</v>
      </c>
      <c r="E5" s="26"/>
      <c r="F5" s="29" t="s">
        <v>2789</v>
      </c>
      <c r="G5" s="598"/>
      <c r="H5" s="598"/>
    </row>
    <row r="6" spans="1:8" x14ac:dyDescent="0.2">
      <c r="C6" s="41"/>
      <c r="D6" s="751" t="s">
        <v>3068</v>
      </c>
      <c r="E6" s="751"/>
      <c r="F6" s="45"/>
      <c r="G6" s="598"/>
      <c r="H6" s="598"/>
    </row>
    <row r="7" spans="1:8" x14ac:dyDescent="0.2">
      <c r="A7" s="65" t="s">
        <v>865</v>
      </c>
      <c r="B7" s="56">
        <f>COUNT(E26:E43)</f>
        <v>18</v>
      </c>
      <c r="C7" s="75"/>
      <c r="D7" s="7" t="s">
        <v>5879</v>
      </c>
      <c r="F7" s="104" t="s">
        <v>2099</v>
      </c>
      <c r="G7" s="598" t="s">
        <v>5154</v>
      </c>
      <c r="H7" s="598"/>
    </row>
    <row r="8" spans="1:8" x14ac:dyDescent="0.2">
      <c r="A8" s="64"/>
      <c r="B8" s="3"/>
      <c r="C8" s="119"/>
      <c r="D8" s="74"/>
      <c r="F8" s="130">
        <v>40493</v>
      </c>
      <c r="G8" s="598"/>
      <c r="H8" s="598"/>
    </row>
    <row r="9" spans="1:8" ht="13.5" thickBot="1" x14ac:dyDescent="0.25">
      <c r="A9" s="64"/>
      <c r="B9" s="3"/>
      <c r="C9" s="10"/>
      <c r="F9" s="105"/>
      <c r="G9" s="844"/>
      <c r="H9" s="844"/>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9.5</v>
      </c>
      <c r="D12" s="669"/>
      <c r="E12" s="602">
        <v>8</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5634</v>
      </c>
      <c r="B15" s="23">
        <f>E43</f>
        <v>5981</v>
      </c>
      <c r="C15" s="24">
        <v>5634</v>
      </c>
      <c r="D15" s="24">
        <v>6009</v>
      </c>
      <c r="E15" s="24">
        <f>B15 - A15</f>
        <v>347</v>
      </c>
      <c r="F15" s="24">
        <v>632</v>
      </c>
      <c r="G15" s="24"/>
      <c r="H15" s="103">
        <v>1</v>
      </c>
    </row>
    <row r="16" spans="1:8" s="8" customFormat="1" x14ac:dyDescent="0.2">
      <c r="A16" s="20"/>
      <c r="B16" s="20"/>
      <c r="C16" s="17"/>
      <c r="D16" s="18"/>
      <c r="E16" s="18"/>
      <c r="F16" s="18"/>
      <c r="G16" s="18"/>
      <c r="H16" s="18"/>
    </row>
    <row r="17" spans="1:8" s="8" customFormat="1" ht="12.75" customHeight="1" x14ac:dyDescent="0.2">
      <c r="A17" s="40" t="s">
        <v>4739</v>
      </c>
      <c r="B17" s="580" t="s">
        <v>4540</v>
      </c>
      <c r="C17" s="580"/>
      <c r="D17" s="84" t="s">
        <v>4740</v>
      </c>
      <c r="E17" s="582" t="s">
        <v>4273</v>
      </c>
      <c r="F17" s="582"/>
      <c r="G17" s="582"/>
      <c r="H17" s="582"/>
    </row>
    <row r="18" spans="1:8" s="8" customFormat="1" x14ac:dyDescent="0.2">
      <c r="A18" s="20"/>
      <c r="B18" s="20"/>
      <c r="C18" s="17"/>
      <c r="D18" s="180" t="s">
        <v>4500</v>
      </c>
      <c r="E18" s="582" t="s">
        <v>4257</v>
      </c>
      <c r="F18" s="582"/>
      <c r="G18" s="180" t="s">
        <v>5889</v>
      </c>
      <c r="H18" s="18"/>
    </row>
    <row r="19" spans="1:8" s="8" customFormat="1" ht="12.75" customHeight="1" x14ac:dyDescent="0.2">
      <c r="A19" s="40" t="s">
        <v>4738</v>
      </c>
      <c r="B19" s="579" t="s">
        <v>3011</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637" t="s">
        <v>3012</v>
      </c>
      <c r="C21" s="637"/>
      <c r="D21" s="637"/>
      <c r="E21" s="637"/>
      <c r="F21" s="637"/>
      <c r="G21" s="637"/>
      <c r="H21" s="637"/>
    </row>
    <row r="22" spans="1:8" ht="13.5" thickBot="1" x14ac:dyDescent="0.25">
      <c r="C22" s="1"/>
    </row>
    <row r="23" spans="1:8" ht="13.5" thickBot="1" x14ac:dyDescent="0.25">
      <c r="A23" s="631" t="s">
        <v>4734</v>
      </c>
      <c r="B23" s="631"/>
      <c r="C23" s="91" t="s">
        <v>4735</v>
      </c>
      <c r="D23" s="631" t="s">
        <v>4736</v>
      </c>
      <c r="E23" s="631"/>
      <c r="F23" s="631"/>
      <c r="G23" s="641" t="s">
        <v>4737</v>
      </c>
      <c r="H23" s="642"/>
    </row>
    <row r="24" spans="1:8" ht="13.5" customHeight="1" thickBot="1" x14ac:dyDescent="0.25">
      <c r="A24" s="845" t="s">
        <v>878</v>
      </c>
      <c r="B24" s="845"/>
      <c r="C24" s="83" t="s">
        <v>5376</v>
      </c>
      <c r="D24" s="579" t="s">
        <v>5377</v>
      </c>
      <c r="E24" s="649"/>
      <c r="F24" s="649"/>
      <c r="G24" s="636" t="s">
        <v>5378</v>
      </c>
      <c r="H24" s="636"/>
    </row>
    <row r="25" spans="1:8" s="3" customFormat="1" ht="13.5" thickBot="1" x14ac:dyDescent="0.25">
      <c r="A25" s="4" t="s">
        <v>1596</v>
      </c>
      <c r="B25" s="4" t="s">
        <v>1601</v>
      </c>
      <c r="C25" s="5" t="s">
        <v>1602</v>
      </c>
      <c r="D25" s="4" t="s">
        <v>2790</v>
      </c>
      <c r="E25" s="4" t="s">
        <v>1594</v>
      </c>
      <c r="F25" s="4" t="s">
        <v>1600</v>
      </c>
      <c r="G25" s="608" t="s">
        <v>3050</v>
      </c>
      <c r="H25" s="609"/>
    </row>
    <row r="26" spans="1:8" x14ac:dyDescent="0.2">
      <c r="A26" s="319" t="s">
        <v>3744</v>
      </c>
      <c r="B26" s="242" t="s">
        <v>803</v>
      </c>
      <c r="C26" s="242" t="s">
        <v>3790</v>
      </c>
      <c r="D26" s="242" t="s">
        <v>5814</v>
      </c>
      <c r="E26" s="243">
        <v>5634</v>
      </c>
      <c r="F26" s="241" t="s">
        <v>2343</v>
      </c>
      <c r="G26" s="603" t="s">
        <v>3927</v>
      </c>
      <c r="H26" s="604"/>
    </row>
    <row r="27" spans="1:8" x14ac:dyDescent="0.2">
      <c r="A27" s="244" t="s">
        <v>3745</v>
      </c>
      <c r="B27" s="245" t="s">
        <v>3928</v>
      </c>
      <c r="C27" s="246" t="s">
        <v>3789</v>
      </c>
      <c r="D27" s="245" t="s">
        <v>3929</v>
      </c>
      <c r="E27" s="220">
        <v>5677</v>
      </c>
      <c r="F27" s="245" t="s">
        <v>3930</v>
      </c>
      <c r="G27" s="612" t="s">
        <v>4706</v>
      </c>
      <c r="H27" s="613"/>
    </row>
    <row r="28" spans="1:8" x14ac:dyDescent="0.2">
      <c r="A28" s="313" t="s">
        <v>5150</v>
      </c>
      <c r="B28" s="246" t="s">
        <v>5151</v>
      </c>
      <c r="C28" s="246" t="s">
        <v>5152</v>
      </c>
      <c r="D28" s="245" t="s">
        <v>5153</v>
      </c>
      <c r="E28" s="220">
        <v>5716</v>
      </c>
      <c r="F28" s="245" t="s">
        <v>1596</v>
      </c>
      <c r="G28" s="612" t="s">
        <v>5153</v>
      </c>
      <c r="H28" s="613"/>
    </row>
    <row r="29" spans="1:8" x14ac:dyDescent="0.2">
      <c r="A29" s="313" t="s">
        <v>5155</v>
      </c>
      <c r="B29" s="246" t="s">
        <v>4707</v>
      </c>
      <c r="C29" s="246" t="s">
        <v>5156</v>
      </c>
      <c r="D29" s="245" t="s">
        <v>5157</v>
      </c>
      <c r="E29" s="220">
        <v>5727</v>
      </c>
      <c r="F29" s="245" t="s">
        <v>2918</v>
      </c>
      <c r="G29" s="612" t="s">
        <v>5158</v>
      </c>
      <c r="H29" s="613"/>
    </row>
    <row r="30" spans="1:8" x14ac:dyDescent="0.2">
      <c r="A30" s="244" t="s">
        <v>3746</v>
      </c>
      <c r="B30" s="245" t="s">
        <v>5159</v>
      </c>
      <c r="C30" s="246" t="s">
        <v>5160</v>
      </c>
      <c r="D30" s="245" t="s">
        <v>5161</v>
      </c>
      <c r="E30" s="220">
        <v>5738</v>
      </c>
      <c r="F30" s="245" t="s">
        <v>2918</v>
      </c>
      <c r="G30" s="612" t="s">
        <v>5162</v>
      </c>
      <c r="H30" s="613"/>
    </row>
    <row r="31" spans="1:8" x14ac:dyDescent="0.2">
      <c r="A31" s="244" t="s">
        <v>5163</v>
      </c>
      <c r="B31" s="245" t="s">
        <v>5164</v>
      </c>
      <c r="C31" s="246" t="s">
        <v>4343</v>
      </c>
      <c r="D31" s="245" t="s">
        <v>5165</v>
      </c>
      <c r="E31" s="220">
        <v>4738</v>
      </c>
      <c r="F31" s="245" t="s">
        <v>2929</v>
      </c>
      <c r="G31" s="612" t="s">
        <v>5166</v>
      </c>
      <c r="H31" s="613"/>
    </row>
    <row r="32" spans="1:8" ht="14.25" customHeight="1" x14ac:dyDescent="0.2">
      <c r="A32" s="313" t="s">
        <v>5167</v>
      </c>
      <c r="B32" s="246" t="s">
        <v>5168</v>
      </c>
      <c r="C32" s="246" t="s">
        <v>5169</v>
      </c>
      <c r="D32" s="246" t="s">
        <v>5170</v>
      </c>
      <c r="E32" s="220">
        <v>5878</v>
      </c>
      <c r="F32" s="245" t="s">
        <v>1596</v>
      </c>
      <c r="G32" s="612" t="s">
        <v>4683</v>
      </c>
      <c r="H32" s="613"/>
    </row>
    <row r="33" spans="1:8" ht="14.25" customHeight="1" x14ac:dyDescent="0.2">
      <c r="A33" s="313" t="s">
        <v>3747</v>
      </c>
      <c r="B33" s="246" t="s">
        <v>4712</v>
      </c>
      <c r="C33" s="246" t="s">
        <v>4713</v>
      </c>
      <c r="D33" s="246" t="s">
        <v>4715</v>
      </c>
      <c r="E33" s="220">
        <v>5838</v>
      </c>
      <c r="F33" s="245" t="s">
        <v>1596</v>
      </c>
      <c r="G33" s="612" t="s">
        <v>4714</v>
      </c>
      <c r="H33" s="613"/>
    </row>
    <row r="34" spans="1:8" ht="27" customHeight="1" x14ac:dyDescent="0.2">
      <c r="A34" s="313" t="s">
        <v>4684</v>
      </c>
      <c r="B34" s="246" t="s">
        <v>4685</v>
      </c>
      <c r="C34" s="246" t="s">
        <v>4686</v>
      </c>
      <c r="D34" s="246" t="s">
        <v>4687</v>
      </c>
      <c r="E34" s="220">
        <v>5822</v>
      </c>
      <c r="F34" s="245" t="s">
        <v>2343</v>
      </c>
      <c r="G34" s="612" t="s">
        <v>5173</v>
      </c>
      <c r="H34" s="613"/>
    </row>
    <row r="35" spans="1:8" ht="14.25" customHeight="1" x14ac:dyDescent="0.2">
      <c r="A35" s="313" t="s">
        <v>3069</v>
      </c>
      <c r="B35" s="246" t="s">
        <v>3070</v>
      </c>
      <c r="C35" s="246" t="s">
        <v>3071</v>
      </c>
      <c r="D35" s="246" t="s">
        <v>3072</v>
      </c>
      <c r="E35" s="220">
        <v>5800</v>
      </c>
      <c r="F35" s="245" t="s">
        <v>2343</v>
      </c>
      <c r="G35" s="612" t="s">
        <v>3073</v>
      </c>
      <c r="H35" s="613"/>
    </row>
    <row r="36" spans="1:8" ht="14.25" customHeight="1" x14ac:dyDescent="0.2">
      <c r="A36" s="313" t="s">
        <v>811</v>
      </c>
      <c r="B36" s="246" t="s">
        <v>700</v>
      </c>
      <c r="C36" s="246" t="s">
        <v>699</v>
      </c>
      <c r="D36" s="246" t="s">
        <v>701</v>
      </c>
      <c r="E36" s="220">
        <v>5845</v>
      </c>
      <c r="F36" s="245" t="s">
        <v>2919</v>
      </c>
      <c r="G36" s="612" t="s">
        <v>702</v>
      </c>
      <c r="H36" s="613"/>
    </row>
    <row r="37" spans="1:8" ht="14.25" customHeight="1" x14ac:dyDescent="0.2">
      <c r="A37" s="313" t="s">
        <v>879</v>
      </c>
      <c r="B37" s="246" t="s">
        <v>880</v>
      </c>
      <c r="C37" s="246" t="s">
        <v>881</v>
      </c>
      <c r="D37" s="246" t="s">
        <v>882</v>
      </c>
      <c r="E37" s="220">
        <v>5875</v>
      </c>
      <c r="F37" s="245" t="s">
        <v>2343</v>
      </c>
      <c r="G37" s="612" t="s">
        <v>883</v>
      </c>
      <c r="H37" s="613"/>
    </row>
    <row r="38" spans="1:8" x14ac:dyDescent="0.2">
      <c r="A38" s="313" t="s">
        <v>4539</v>
      </c>
      <c r="B38" s="246" t="s">
        <v>5148</v>
      </c>
      <c r="C38" s="246" t="s">
        <v>5149</v>
      </c>
      <c r="D38" s="246" t="s">
        <v>3873</v>
      </c>
      <c r="E38" s="220">
        <v>5884</v>
      </c>
      <c r="F38" s="245" t="s">
        <v>5293</v>
      </c>
      <c r="G38" s="612" t="s">
        <v>3874</v>
      </c>
      <c r="H38" s="613"/>
    </row>
    <row r="39" spans="1:8" ht="25.5" customHeight="1" x14ac:dyDescent="0.2">
      <c r="A39" s="313" t="s">
        <v>703</v>
      </c>
      <c r="B39" s="246" t="s">
        <v>704</v>
      </c>
      <c r="C39" s="246" t="s">
        <v>705</v>
      </c>
      <c r="D39" s="246" t="s">
        <v>804</v>
      </c>
      <c r="E39" s="220">
        <v>5909</v>
      </c>
      <c r="F39" s="245" t="s">
        <v>2343</v>
      </c>
      <c r="G39" s="612" t="s">
        <v>807</v>
      </c>
      <c r="H39" s="613"/>
    </row>
    <row r="40" spans="1:8" ht="25.5" customHeight="1" x14ac:dyDescent="0.2">
      <c r="A40" s="313" t="s">
        <v>805</v>
      </c>
      <c r="B40" s="246" t="s">
        <v>809</v>
      </c>
      <c r="C40" s="246" t="s">
        <v>810</v>
      </c>
      <c r="D40" s="246" t="s">
        <v>806</v>
      </c>
      <c r="E40" s="220">
        <v>5940</v>
      </c>
      <c r="F40" s="245" t="s">
        <v>2343</v>
      </c>
      <c r="G40" s="612" t="s">
        <v>808</v>
      </c>
      <c r="H40" s="613"/>
    </row>
    <row r="41" spans="1:8" x14ac:dyDescent="0.2">
      <c r="A41" s="313" t="s">
        <v>3875</v>
      </c>
      <c r="B41" s="246" t="s">
        <v>3876</v>
      </c>
      <c r="C41" s="246" t="s">
        <v>3877</v>
      </c>
      <c r="D41" s="246" t="s">
        <v>3878</v>
      </c>
      <c r="E41" s="220">
        <v>5957</v>
      </c>
      <c r="F41" s="245" t="s">
        <v>2343</v>
      </c>
      <c r="G41" s="612" t="s">
        <v>3879</v>
      </c>
      <c r="H41" s="613"/>
    </row>
    <row r="42" spans="1:8" x14ac:dyDescent="0.2">
      <c r="A42" s="313" t="s">
        <v>3880</v>
      </c>
      <c r="B42" s="246" t="s">
        <v>3881</v>
      </c>
      <c r="C42" s="246" t="s">
        <v>3882</v>
      </c>
      <c r="D42" s="246" t="s">
        <v>3884</v>
      </c>
      <c r="E42" s="220">
        <v>5972</v>
      </c>
      <c r="F42" s="245" t="s">
        <v>2343</v>
      </c>
      <c r="G42" s="612" t="s">
        <v>3883</v>
      </c>
      <c r="H42" s="613"/>
    </row>
    <row r="43" spans="1:8" ht="13.5" thickBot="1" x14ac:dyDescent="0.25">
      <c r="A43" s="248" t="s">
        <v>3885</v>
      </c>
      <c r="B43" s="250" t="s">
        <v>3886</v>
      </c>
      <c r="C43" s="250" t="s">
        <v>3741</v>
      </c>
      <c r="D43" s="250" t="s">
        <v>3742</v>
      </c>
      <c r="E43" s="251">
        <v>5981</v>
      </c>
      <c r="F43" s="249" t="s">
        <v>2343</v>
      </c>
      <c r="G43" s="610" t="s">
        <v>3743</v>
      </c>
      <c r="H43" s="611"/>
    </row>
  </sheetData>
  <mergeCells count="47">
    <mergeCell ref="A4:B4"/>
    <mergeCell ref="A12:B12"/>
    <mergeCell ref="C12:D12"/>
    <mergeCell ref="E12:F12"/>
    <mergeCell ref="B17:C17"/>
    <mergeCell ref="E17:H17"/>
    <mergeCell ref="A11:B11"/>
    <mergeCell ref="C11:D11"/>
    <mergeCell ref="E11:F11"/>
    <mergeCell ref="G24:H24"/>
    <mergeCell ref="B19:H19"/>
    <mergeCell ref="A23:B23"/>
    <mergeCell ref="D23:F23"/>
    <mergeCell ref="G23:H23"/>
    <mergeCell ref="B21:H21"/>
    <mergeCell ref="G41:H41"/>
    <mergeCell ref="G36:H36"/>
    <mergeCell ref="A1:B1"/>
    <mergeCell ref="C1:H1"/>
    <mergeCell ref="C2:H2"/>
    <mergeCell ref="A10:H10"/>
    <mergeCell ref="C3:H3"/>
    <mergeCell ref="G33:H33"/>
    <mergeCell ref="G5:H6"/>
    <mergeCell ref="E18:F18"/>
    <mergeCell ref="G26:H26"/>
    <mergeCell ref="A3:B3"/>
    <mergeCell ref="G7:H9"/>
    <mergeCell ref="D6:E6"/>
    <mergeCell ref="A24:B24"/>
    <mergeCell ref="D24:F24"/>
    <mergeCell ref="G43:H43"/>
    <mergeCell ref="G40:H40"/>
    <mergeCell ref="G27:H27"/>
    <mergeCell ref="A13:H13"/>
    <mergeCell ref="G31:H31"/>
    <mergeCell ref="G34:H34"/>
    <mergeCell ref="G42:H42"/>
    <mergeCell ref="G39:H39"/>
    <mergeCell ref="G37:H37"/>
    <mergeCell ref="G28:H28"/>
    <mergeCell ref="G30:H30"/>
    <mergeCell ref="G29:H29"/>
    <mergeCell ref="G25:H25"/>
    <mergeCell ref="G35:H35"/>
    <mergeCell ref="G32:H32"/>
    <mergeCell ref="G38:H38"/>
  </mergeCells>
  <phoneticPr fontId="0" type="noConversion"/>
  <hyperlinks>
    <hyperlink ref="D5" location="CherryCrS!A1" display="Cherry Cr Trail S" xr:uid="{00000000-0004-0000-2D00-000000000000}"/>
    <hyperlink ref="A3:B3" location="Overview!A1" tooltip="Go To Trail Network Overview sheet" display="Trail Network Overview" xr:uid="{00000000-0004-0000-2D00-000001000000}"/>
    <hyperlink ref="D7" location="TollGateCr!A1" display="Tollgate Cr" xr:uid="{00000000-0004-0000-2D00-000002000000}"/>
    <hyperlink ref="D6" location="GoldSmithHam!A1" display="GoldsmithGulch HampdenHts" xr:uid="{00000000-0004-0000-2D00-000003000000}"/>
    <hyperlink ref="D6:E6" location="SmokyRamble!A1" display="Smokey Ramble" xr:uid="{00000000-0004-0000-2D00-000004000000}"/>
  </hyperlinks>
  <pageMargins left="1" right="0.75" top="0.75" bottom="0.75"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579" divId="DR_South_28579" sourceType="sheet" destinationFile="C:\GPS\Bicycle\CO_DS\CO_DS_PCS.htm" title="GeoBiking CO_DS PCS Trail Desciption"/>
  </webPublishItem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
    <pageSetUpPr fitToPage="1"/>
  </sheetPr>
  <dimension ref="A1:J80"/>
  <sheetViews>
    <sheetView zoomScaleNormal="100" workbookViewId="0">
      <selection sqref="A1:XFD1048576"/>
    </sheetView>
  </sheetViews>
  <sheetFormatPr defaultRowHeight="12.75" x14ac:dyDescent="0.2"/>
  <cols>
    <col min="1" max="1" width="11" customWidth="1"/>
    <col min="2" max="2" width="9.140625" bestFit="1" customWidth="1"/>
    <col min="3" max="3" width="12.140625" bestFit="1" customWidth="1"/>
    <col min="4" max="4" width="19.42578125" customWidth="1"/>
    <col min="5" max="5" width="8" bestFit="1" customWidth="1"/>
    <col min="6" max="6" width="14.7109375" bestFit="1" customWidth="1"/>
    <col min="7" max="7" width="8.140625" bestFit="1" customWidth="1"/>
    <col min="8" max="8" width="50.5703125" customWidth="1"/>
  </cols>
  <sheetData>
    <row r="1" spans="1:8" ht="21.75" customHeight="1" x14ac:dyDescent="0.2">
      <c r="A1" s="588" t="s">
        <v>1553</v>
      </c>
      <c r="B1" s="589"/>
      <c r="C1" s="590" t="s">
        <v>866</v>
      </c>
      <c r="D1" s="591"/>
      <c r="E1" s="591"/>
      <c r="F1" s="591"/>
      <c r="G1" s="591"/>
      <c r="H1" s="591"/>
    </row>
    <row r="2" spans="1:8" x14ac:dyDescent="0.2">
      <c r="A2" s="597" t="s">
        <v>265</v>
      </c>
      <c r="B2" s="597"/>
      <c r="C2" s="700" t="s">
        <v>5092</v>
      </c>
      <c r="D2" s="707"/>
      <c r="E2" s="707"/>
      <c r="F2" s="707"/>
      <c r="G2" s="707"/>
      <c r="H2" s="707"/>
    </row>
    <row r="3" spans="1:8" x14ac:dyDescent="0.2">
      <c r="A3" s="2"/>
      <c r="B3" s="2"/>
      <c r="C3" s="700" t="s">
        <v>6881</v>
      </c>
      <c r="D3" s="700"/>
      <c r="E3" s="700"/>
      <c r="F3" s="700"/>
      <c r="G3" s="700"/>
      <c r="H3" s="700"/>
    </row>
    <row r="4" spans="1:8" x14ac:dyDescent="0.2">
      <c r="A4" s="2"/>
      <c r="B4" s="2"/>
      <c r="C4" s="700" t="s">
        <v>6883</v>
      </c>
      <c r="D4" s="700"/>
      <c r="E4" s="700"/>
      <c r="F4" s="700"/>
      <c r="G4" s="700"/>
      <c r="H4" s="700"/>
    </row>
    <row r="5" spans="1:8" x14ac:dyDescent="0.2">
      <c r="A5" s="597"/>
      <c r="B5" s="597"/>
      <c r="C5" s="19"/>
      <c r="E5" s="26"/>
      <c r="F5" s="26"/>
      <c r="G5" s="26"/>
      <c r="H5" s="26"/>
    </row>
    <row r="6" spans="1:8" ht="12.75" customHeight="1" x14ac:dyDescent="0.2">
      <c r="A6" s="80" t="s">
        <v>3258</v>
      </c>
      <c r="B6" s="54" t="s">
        <v>3253</v>
      </c>
      <c r="C6" s="29" t="s">
        <v>5374</v>
      </c>
      <c r="D6" s="33" t="s">
        <v>4238</v>
      </c>
      <c r="E6" s="26" t="s">
        <v>2920</v>
      </c>
      <c r="F6" s="29" t="s">
        <v>2789</v>
      </c>
      <c r="G6" s="598" t="s">
        <v>2030</v>
      </c>
      <c r="H6" s="598"/>
    </row>
    <row r="7" spans="1:8" x14ac:dyDescent="0.2">
      <c r="C7" s="29"/>
      <c r="D7" s="2" t="s">
        <v>1160</v>
      </c>
      <c r="E7" s="26"/>
      <c r="F7" s="34"/>
      <c r="G7" s="598"/>
      <c r="H7" s="598"/>
    </row>
    <row r="8" spans="1:8" x14ac:dyDescent="0.2">
      <c r="A8" s="136" t="s">
        <v>865</v>
      </c>
      <c r="B8" s="54">
        <f>COUNT(E40:E80)</f>
        <v>38</v>
      </c>
      <c r="C8" s="29"/>
      <c r="D8" s="2" t="s">
        <v>3273</v>
      </c>
      <c r="E8" s="26"/>
      <c r="F8" s="34"/>
      <c r="G8" s="44"/>
      <c r="H8" s="44"/>
    </row>
    <row r="9" spans="1:8" x14ac:dyDescent="0.2">
      <c r="A9" s="64"/>
      <c r="B9" s="3"/>
      <c r="C9" s="29"/>
      <c r="D9" s="2" t="s">
        <v>1883</v>
      </c>
      <c r="E9" s="26"/>
      <c r="F9" s="34"/>
      <c r="G9" s="44"/>
      <c r="H9" s="44"/>
    </row>
    <row r="10" spans="1:8" x14ac:dyDescent="0.2">
      <c r="A10" s="64"/>
      <c r="B10" s="3"/>
      <c r="C10" s="29"/>
      <c r="D10" s="2" t="s">
        <v>661</v>
      </c>
      <c r="E10" s="26"/>
      <c r="F10" s="34"/>
      <c r="G10" s="44"/>
      <c r="H10" s="44"/>
    </row>
    <row r="11" spans="1:8" x14ac:dyDescent="0.2">
      <c r="A11" s="64"/>
      <c r="B11" s="3"/>
      <c r="C11" s="29"/>
      <c r="D11" s="2" t="s">
        <v>2743</v>
      </c>
      <c r="E11" s="26"/>
      <c r="F11" s="34"/>
      <c r="G11" s="44"/>
      <c r="H11" s="44"/>
    </row>
    <row r="12" spans="1:8" x14ac:dyDescent="0.2">
      <c r="A12" s="64"/>
      <c r="B12" s="3"/>
      <c r="C12" s="29"/>
      <c r="D12" s="2" t="s">
        <v>6363</v>
      </c>
      <c r="E12" s="26"/>
      <c r="F12" s="34"/>
      <c r="G12" s="44"/>
      <c r="H12" s="44"/>
    </row>
    <row r="13" spans="1:8" x14ac:dyDescent="0.2">
      <c r="C13" s="29"/>
      <c r="D13" s="2" t="s">
        <v>5175</v>
      </c>
      <c r="E13" s="26"/>
      <c r="F13" s="34"/>
      <c r="G13" s="44"/>
      <c r="H13" s="44"/>
    </row>
    <row r="14" spans="1:8" x14ac:dyDescent="0.2">
      <c r="C14" s="29"/>
      <c r="D14" s="2" t="s">
        <v>6018</v>
      </c>
      <c r="E14" s="26"/>
      <c r="F14" s="34"/>
      <c r="G14" s="44"/>
      <c r="H14" s="44"/>
    </row>
    <row r="15" spans="1:8" x14ac:dyDescent="0.2">
      <c r="C15" s="29"/>
      <c r="D15" s="2" t="s">
        <v>3831</v>
      </c>
      <c r="E15" s="26"/>
      <c r="F15" s="34"/>
      <c r="G15" s="44"/>
      <c r="H15" s="44"/>
    </row>
    <row r="16" spans="1:8" x14ac:dyDescent="0.2">
      <c r="C16" s="29"/>
      <c r="D16" s="2" t="s">
        <v>1789</v>
      </c>
      <c r="E16" s="26"/>
      <c r="F16" s="34"/>
      <c r="G16" s="44"/>
      <c r="H16" s="44"/>
    </row>
    <row r="17" spans="1:8" x14ac:dyDescent="0.2">
      <c r="C17" s="29"/>
      <c r="D17" s="2" t="s">
        <v>3242</v>
      </c>
      <c r="E17" s="26"/>
      <c r="F17" s="34"/>
      <c r="G17" s="44"/>
      <c r="H17" s="44"/>
    </row>
    <row r="18" spans="1:8" x14ac:dyDescent="0.2">
      <c r="C18" s="29"/>
      <c r="D18" s="2" t="s">
        <v>5887</v>
      </c>
      <c r="E18" s="26"/>
      <c r="F18" s="34"/>
      <c r="G18" s="44"/>
      <c r="H18" s="44"/>
    </row>
    <row r="19" spans="1:8" x14ac:dyDescent="0.2">
      <c r="C19" s="29"/>
      <c r="D19" s="2" t="s">
        <v>1456</v>
      </c>
      <c r="E19" s="26"/>
      <c r="F19" s="104" t="s">
        <v>2099</v>
      </c>
      <c r="G19" s="797" t="s">
        <v>7664</v>
      </c>
      <c r="H19" s="598"/>
    </row>
    <row r="20" spans="1:8" x14ac:dyDescent="0.2">
      <c r="C20" s="29"/>
      <c r="D20" s="2" t="s">
        <v>0</v>
      </c>
      <c r="E20" s="26"/>
      <c r="F20" s="130">
        <v>43977</v>
      </c>
      <c r="G20" s="598"/>
      <c r="H20" s="598"/>
    </row>
    <row r="21" spans="1:8" x14ac:dyDescent="0.2">
      <c r="A21" s="136" t="s">
        <v>865</v>
      </c>
      <c r="B21" s="597" t="s">
        <v>5143</v>
      </c>
      <c r="C21" s="597"/>
      <c r="D21" s="597"/>
      <c r="E21" s="597"/>
      <c r="F21" s="130"/>
      <c r="G21" s="44"/>
      <c r="H21" s="44"/>
    </row>
    <row r="22" spans="1:8" ht="13.5" thickBot="1" x14ac:dyDescent="0.25">
      <c r="C22" s="10"/>
    </row>
    <row r="23" spans="1:8" x14ac:dyDescent="0.2">
      <c r="A23" s="594" t="s">
        <v>3079</v>
      </c>
      <c r="B23" s="595"/>
      <c r="C23" s="595"/>
      <c r="D23" s="595"/>
      <c r="E23" s="595"/>
      <c r="F23" s="595"/>
      <c r="G23" s="595"/>
      <c r="H23" s="596"/>
    </row>
    <row r="24" spans="1:8" s="25" customFormat="1" ht="13.5" thickBot="1" x14ac:dyDescent="0.25">
      <c r="A24" s="570" t="s">
        <v>2780</v>
      </c>
      <c r="B24" s="571"/>
      <c r="C24" s="587" t="s">
        <v>2781</v>
      </c>
      <c r="D24" s="587"/>
      <c r="E24" s="587" t="s">
        <v>2782</v>
      </c>
      <c r="F24" s="587"/>
      <c r="G24" s="76"/>
      <c r="H24" s="102" t="s">
        <v>3057</v>
      </c>
    </row>
    <row r="25" spans="1:8" ht="13.5" thickBot="1" x14ac:dyDescent="0.25">
      <c r="A25" s="574"/>
      <c r="B25" s="574"/>
      <c r="C25" s="668">
        <v>33.4</v>
      </c>
      <c r="D25" s="669"/>
      <c r="E25" s="602">
        <v>25.1</v>
      </c>
      <c r="F25" s="602"/>
      <c r="G25" s="78"/>
      <c r="H25" s="3">
        <v>45.8</v>
      </c>
    </row>
    <row r="26" spans="1:8" x14ac:dyDescent="0.2">
      <c r="A26" s="575" t="s">
        <v>4542</v>
      </c>
      <c r="B26" s="576"/>
      <c r="C26" s="576"/>
      <c r="D26" s="576"/>
      <c r="E26" s="576"/>
      <c r="F26" s="576"/>
      <c r="G26" s="576"/>
      <c r="H26" s="577"/>
    </row>
    <row r="27" spans="1:8" ht="13.5" thickBot="1" x14ac:dyDescent="0.25">
      <c r="A27" s="13" t="s">
        <v>2783</v>
      </c>
      <c r="B27" s="14" t="s">
        <v>2784</v>
      </c>
      <c r="C27" s="15" t="s">
        <v>2785</v>
      </c>
      <c r="D27" s="14" t="s">
        <v>2786</v>
      </c>
      <c r="E27" s="14" t="s">
        <v>2787</v>
      </c>
      <c r="F27" s="14" t="s">
        <v>4543</v>
      </c>
      <c r="G27" s="14" t="s">
        <v>1467</v>
      </c>
      <c r="H27" s="100" t="s">
        <v>2788</v>
      </c>
    </row>
    <row r="28" spans="1:8" s="8" customFormat="1" x14ac:dyDescent="0.2">
      <c r="A28" s="23">
        <v>5187</v>
      </c>
      <c r="B28" s="23">
        <v>5540</v>
      </c>
      <c r="C28" s="24">
        <v>5187</v>
      </c>
      <c r="D28" s="24">
        <v>5536</v>
      </c>
      <c r="E28" s="24">
        <f>B28 - A28</f>
        <v>353</v>
      </c>
      <c r="F28" s="24">
        <v>1027</v>
      </c>
      <c r="G28" s="24">
        <v>674</v>
      </c>
      <c r="H28" s="103">
        <v>1</v>
      </c>
    </row>
    <row r="29" spans="1:8" s="8" customFormat="1" x14ac:dyDescent="0.2">
      <c r="A29" s="20"/>
      <c r="B29" s="20"/>
      <c r="C29" s="17"/>
      <c r="D29" s="18"/>
      <c r="E29" s="18"/>
      <c r="F29" s="18"/>
      <c r="G29" s="18"/>
      <c r="H29" s="18"/>
    </row>
    <row r="30" spans="1:8" s="8" customFormat="1" ht="12.75" customHeight="1" x14ac:dyDescent="0.2">
      <c r="A30" s="40" t="s">
        <v>4739</v>
      </c>
      <c r="B30" s="580" t="s">
        <v>2029</v>
      </c>
      <c r="C30" s="580"/>
      <c r="D30" s="84" t="s">
        <v>4740</v>
      </c>
      <c r="E30" s="582" t="s">
        <v>5179</v>
      </c>
      <c r="F30" s="582"/>
      <c r="G30" s="582"/>
      <c r="H30" s="582"/>
    </row>
    <row r="31" spans="1:8" s="8" customFormat="1" x14ac:dyDescent="0.2">
      <c r="A31" s="20"/>
      <c r="B31" s="20"/>
      <c r="C31" s="17"/>
      <c r="D31" s="180" t="s">
        <v>4500</v>
      </c>
      <c r="E31" s="582" t="s">
        <v>3672</v>
      </c>
      <c r="F31" s="582"/>
      <c r="G31" s="180" t="s">
        <v>5889</v>
      </c>
      <c r="H31" s="18"/>
    </row>
    <row r="32" spans="1:8" s="8" customFormat="1" ht="12.75" customHeight="1" x14ac:dyDescent="0.2">
      <c r="A32" s="40" t="s">
        <v>4738</v>
      </c>
      <c r="B32" s="579" t="s">
        <v>3673</v>
      </c>
      <c r="C32" s="579"/>
      <c r="D32" s="579"/>
      <c r="E32" s="579"/>
      <c r="F32" s="579"/>
      <c r="G32" s="579"/>
      <c r="H32" s="579"/>
    </row>
    <row r="33" spans="1:8" s="8" customFormat="1" x14ac:dyDescent="0.2">
      <c r="A33" s="20"/>
      <c r="B33" s="20"/>
      <c r="C33" s="17"/>
      <c r="D33" s="18"/>
      <c r="E33" s="18"/>
      <c r="F33" s="18"/>
      <c r="G33" s="18"/>
      <c r="H33" s="18"/>
    </row>
    <row r="34" spans="1:8" s="8" customFormat="1" ht="12.75" customHeight="1" x14ac:dyDescent="0.2">
      <c r="A34" s="742" t="s">
        <v>4544</v>
      </c>
      <c r="B34" s="711" t="s">
        <v>3674</v>
      </c>
      <c r="C34" s="711"/>
      <c r="D34" s="711"/>
      <c r="E34" s="711"/>
      <c r="F34" s="711"/>
      <c r="G34" s="711"/>
      <c r="H34" s="711"/>
    </row>
    <row r="35" spans="1:8" s="8" customFormat="1" ht="26.25" customHeight="1" x14ac:dyDescent="0.2">
      <c r="A35" s="742"/>
      <c r="B35" s="711" t="s">
        <v>3675</v>
      </c>
      <c r="C35" s="711"/>
      <c r="D35" s="711"/>
      <c r="E35" s="711"/>
      <c r="F35" s="711"/>
      <c r="G35" s="711"/>
      <c r="H35" s="711"/>
    </row>
    <row r="36" spans="1:8" ht="13.5" thickBot="1" x14ac:dyDescent="0.25">
      <c r="C36" s="1"/>
    </row>
    <row r="37" spans="1:8" ht="13.5" thickBot="1" x14ac:dyDescent="0.25">
      <c r="A37" s="573" t="s">
        <v>4734</v>
      </c>
      <c r="B37" s="573"/>
      <c r="C37" s="85" t="s">
        <v>4735</v>
      </c>
      <c r="D37" s="573" t="s">
        <v>4736</v>
      </c>
      <c r="E37" s="573"/>
      <c r="F37" s="573"/>
      <c r="G37" s="583" t="s">
        <v>4737</v>
      </c>
      <c r="H37" s="584"/>
    </row>
    <row r="38" spans="1:8" ht="13.5" thickBot="1" x14ac:dyDescent="0.25">
      <c r="A38" s="752" t="s">
        <v>4541</v>
      </c>
      <c r="B38" s="752"/>
      <c r="C38" s="99" t="s">
        <v>5586</v>
      </c>
      <c r="D38" s="855" t="s">
        <v>7651</v>
      </c>
      <c r="E38" s="598"/>
      <c r="F38" s="598"/>
      <c r="G38" s="636" t="s">
        <v>2028</v>
      </c>
      <c r="H38" s="636"/>
    </row>
    <row r="39" spans="1:8" s="3" customFormat="1" ht="13.5" thickBot="1" x14ac:dyDescent="0.25">
      <c r="A39" s="473" t="s">
        <v>1596</v>
      </c>
      <c r="B39" s="473" t="s">
        <v>1601</v>
      </c>
      <c r="C39" s="474" t="s">
        <v>1602</v>
      </c>
      <c r="D39" s="473" t="s">
        <v>2790</v>
      </c>
      <c r="E39" s="473" t="s">
        <v>1594</v>
      </c>
      <c r="F39" s="473" t="s">
        <v>1600</v>
      </c>
      <c r="G39" s="851" t="s">
        <v>3050</v>
      </c>
      <c r="H39" s="852"/>
    </row>
    <row r="40" spans="1:8" s="3" customFormat="1" ht="28.5" customHeight="1" x14ac:dyDescent="0.2">
      <c r="A40" s="304" t="s">
        <v>7648</v>
      </c>
      <c r="B40" s="413" t="s">
        <v>6880</v>
      </c>
      <c r="C40" s="305" t="s">
        <v>1696</v>
      </c>
      <c r="D40" s="200" t="s">
        <v>7649</v>
      </c>
      <c r="E40" s="306">
        <v>5199</v>
      </c>
      <c r="F40" s="200" t="s">
        <v>5182</v>
      </c>
      <c r="G40" s="856" t="s">
        <v>7650</v>
      </c>
      <c r="H40" s="604"/>
    </row>
    <row r="41" spans="1:8" ht="25.5" customHeight="1" x14ac:dyDescent="0.2">
      <c r="A41" s="475" t="s">
        <v>5568</v>
      </c>
      <c r="B41" s="476" t="s">
        <v>5180</v>
      </c>
      <c r="C41" s="477" t="s">
        <v>1697</v>
      </c>
      <c r="D41" s="478" t="s">
        <v>3054</v>
      </c>
      <c r="E41" s="479">
        <v>5208</v>
      </c>
      <c r="F41" s="478" t="s">
        <v>2343</v>
      </c>
      <c r="G41" s="853" t="s">
        <v>7652</v>
      </c>
      <c r="H41" s="854"/>
    </row>
    <row r="42" spans="1:8" x14ac:dyDescent="0.2">
      <c r="A42" s="296" t="s">
        <v>7648</v>
      </c>
      <c r="B42" s="720" t="s">
        <v>3768</v>
      </c>
      <c r="C42" s="759"/>
      <c r="D42" s="759"/>
      <c r="E42" s="759"/>
      <c r="F42" s="759"/>
      <c r="G42" s="759"/>
      <c r="H42" s="721"/>
    </row>
    <row r="43" spans="1:8" ht="26.25" customHeight="1" x14ac:dyDescent="0.2">
      <c r="A43" s="296" t="s">
        <v>430</v>
      </c>
      <c r="B43" s="307" t="s">
        <v>6432</v>
      </c>
      <c r="C43" s="334" t="s">
        <v>6205</v>
      </c>
      <c r="D43" s="307" t="s">
        <v>6433</v>
      </c>
      <c r="E43" s="298">
        <v>5196</v>
      </c>
      <c r="F43" s="207" t="s">
        <v>2343</v>
      </c>
      <c r="G43" s="749" t="s">
        <v>6434</v>
      </c>
      <c r="H43" s="719"/>
    </row>
    <row r="44" spans="1:8" x14ac:dyDescent="0.2">
      <c r="A44" s="296" t="s">
        <v>5569</v>
      </c>
      <c r="B44" s="207" t="s">
        <v>7653</v>
      </c>
      <c r="C44" s="297" t="s">
        <v>7654</v>
      </c>
      <c r="D44" s="207" t="s">
        <v>3855</v>
      </c>
      <c r="E44" s="298">
        <v>5208</v>
      </c>
      <c r="F44" s="207" t="s">
        <v>2343</v>
      </c>
      <c r="G44" s="612" t="s">
        <v>5183</v>
      </c>
      <c r="H44" s="613"/>
    </row>
    <row r="45" spans="1:8" x14ac:dyDescent="0.2">
      <c r="A45" s="296" t="s">
        <v>5184</v>
      </c>
      <c r="B45" s="207" t="s">
        <v>5185</v>
      </c>
      <c r="C45" s="297" t="s">
        <v>1693</v>
      </c>
      <c r="D45" s="207" t="s">
        <v>5186</v>
      </c>
      <c r="E45" s="298">
        <v>5213</v>
      </c>
      <c r="F45" s="207" t="s">
        <v>1595</v>
      </c>
      <c r="G45" s="612" t="s">
        <v>5187</v>
      </c>
      <c r="H45" s="613"/>
    </row>
    <row r="46" spans="1:8" x14ac:dyDescent="0.2">
      <c r="A46" s="296" t="s">
        <v>5570</v>
      </c>
      <c r="B46" s="207" t="s">
        <v>5188</v>
      </c>
      <c r="C46" s="297" t="s">
        <v>1694</v>
      </c>
      <c r="D46" s="207" t="s">
        <v>5189</v>
      </c>
      <c r="E46" s="298">
        <v>5224</v>
      </c>
      <c r="F46" s="207" t="s">
        <v>1595</v>
      </c>
      <c r="G46" s="612" t="s">
        <v>5189</v>
      </c>
      <c r="H46" s="613"/>
    </row>
    <row r="47" spans="1:8" x14ac:dyDescent="0.2">
      <c r="A47" s="296" t="s">
        <v>5571</v>
      </c>
      <c r="B47" s="207" t="s">
        <v>5190</v>
      </c>
      <c r="C47" s="297" t="s">
        <v>1695</v>
      </c>
      <c r="D47" s="207" t="s">
        <v>5191</v>
      </c>
      <c r="E47" s="298">
        <v>5231</v>
      </c>
      <c r="F47" s="207" t="s">
        <v>2918</v>
      </c>
      <c r="G47" s="612" t="s">
        <v>3676</v>
      </c>
      <c r="H47" s="613"/>
    </row>
    <row r="48" spans="1:8" ht="26.25" customHeight="1" x14ac:dyDescent="0.2">
      <c r="A48" s="296" t="s">
        <v>5572</v>
      </c>
      <c r="B48" s="207" t="s">
        <v>5192</v>
      </c>
      <c r="C48" s="297" t="s">
        <v>1698</v>
      </c>
      <c r="D48" s="207" t="s">
        <v>5193</v>
      </c>
      <c r="E48" s="298">
        <v>5252</v>
      </c>
      <c r="F48" s="207" t="s">
        <v>2918</v>
      </c>
      <c r="G48" s="612" t="s">
        <v>5194</v>
      </c>
      <c r="H48" s="613"/>
    </row>
    <row r="49" spans="1:10" x14ac:dyDescent="0.2">
      <c r="A49" s="296" t="s">
        <v>4989</v>
      </c>
      <c r="B49" s="207" t="s">
        <v>4250</v>
      </c>
      <c r="C49" s="297" t="s">
        <v>3856</v>
      </c>
      <c r="D49" s="207" t="s">
        <v>4990</v>
      </c>
      <c r="E49" s="298">
        <v>5244</v>
      </c>
      <c r="F49" s="207" t="s">
        <v>2343</v>
      </c>
      <c r="G49" s="612" t="s">
        <v>4991</v>
      </c>
      <c r="H49" s="613"/>
    </row>
    <row r="50" spans="1:10" x14ac:dyDescent="0.2">
      <c r="A50" s="296" t="s">
        <v>5573</v>
      </c>
      <c r="B50" s="207" t="s">
        <v>4278</v>
      </c>
      <c r="C50" s="297" t="s">
        <v>1699</v>
      </c>
      <c r="D50" s="207" t="s">
        <v>4279</v>
      </c>
      <c r="E50" s="298">
        <v>5263</v>
      </c>
      <c r="F50" s="207" t="s">
        <v>2918</v>
      </c>
      <c r="G50" s="612" t="s">
        <v>1311</v>
      </c>
      <c r="H50" s="613"/>
    </row>
    <row r="51" spans="1:10" x14ac:dyDescent="0.2">
      <c r="A51" s="296" t="s">
        <v>5574</v>
      </c>
      <c r="B51" s="207" t="s">
        <v>4280</v>
      </c>
      <c r="C51" s="297" t="s">
        <v>1700</v>
      </c>
      <c r="D51" s="207" t="s">
        <v>4282</v>
      </c>
      <c r="E51" s="298">
        <v>5256</v>
      </c>
      <c r="F51" s="207" t="s">
        <v>2918</v>
      </c>
      <c r="G51" s="612" t="s">
        <v>4283</v>
      </c>
      <c r="H51" s="613"/>
    </row>
    <row r="52" spans="1:10" x14ac:dyDescent="0.2">
      <c r="A52" s="296" t="s">
        <v>5575</v>
      </c>
      <c r="B52" s="207" t="s">
        <v>4284</v>
      </c>
      <c r="C52" s="297" t="s">
        <v>1701</v>
      </c>
      <c r="D52" s="207" t="s">
        <v>4286</v>
      </c>
      <c r="E52" s="298">
        <v>5257</v>
      </c>
      <c r="F52" s="207" t="s">
        <v>2918</v>
      </c>
      <c r="G52" s="612" t="s">
        <v>4285</v>
      </c>
      <c r="H52" s="613"/>
    </row>
    <row r="53" spans="1:10" x14ac:dyDescent="0.2">
      <c r="A53" s="296" t="s">
        <v>1787</v>
      </c>
      <c r="B53" s="207" t="s">
        <v>3086</v>
      </c>
      <c r="C53" s="297" t="s">
        <v>2375</v>
      </c>
      <c r="D53" s="207" t="s">
        <v>1788</v>
      </c>
      <c r="E53" s="298">
        <v>5262</v>
      </c>
      <c r="F53" s="207" t="s">
        <v>2343</v>
      </c>
      <c r="G53" s="612" t="s">
        <v>5372</v>
      </c>
      <c r="H53" s="613"/>
    </row>
    <row r="54" spans="1:10" x14ac:dyDescent="0.2">
      <c r="A54" s="296" t="s">
        <v>2932</v>
      </c>
      <c r="B54" s="307" t="s">
        <v>4832</v>
      </c>
      <c r="C54" s="334" t="s">
        <v>4833</v>
      </c>
      <c r="D54" s="307" t="s">
        <v>1160</v>
      </c>
      <c r="E54" s="335">
        <v>5267</v>
      </c>
      <c r="F54" s="307" t="s">
        <v>2343</v>
      </c>
      <c r="G54" s="718" t="s">
        <v>3056</v>
      </c>
      <c r="H54" s="735"/>
    </row>
    <row r="55" spans="1:10" x14ac:dyDescent="0.2">
      <c r="A55" s="296" t="s">
        <v>5576</v>
      </c>
      <c r="B55" s="207" t="s">
        <v>4287</v>
      </c>
      <c r="C55" s="297" t="s">
        <v>4406</v>
      </c>
      <c r="D55" s="207" t="s">
        <v>4288</v>
      </c>
      <c r="E55" s="298">
        <v>5285</v>
      </c>
      <c r="F55" s="207" t="s">
        <v>1595</v>
      </c>
      <c r="G55" s="612" t="s">
        <v>4289</v>
      </c>
      <c r="H55" s="613"/>
    </row>
    <row r="56" spans="1:10" x14ac:dyDescent="0.2">
      <c r="A56" s="296" t="s">
        <v>5577</v>
      </c>
      <c r="B56" s="215" t="s">
        <v>1312</v>
      </c>
      <c r="C56" s="297" t="s">
        <v>1315</v>
      </c>
      <c r="D56" s="215" t="s">
        <v>1313</v>
      </c>
      <c r="E56" s="298">
        <v>5297</v>
      </c>
      <c r="F56" s="207" t="s">
        <v>2918</v>
      </c>
      <c r="G56" s="612" t="s">
        <v>1314</v>
      </c>
      <c r="H56" s="613"/>
    </row>
    <row r="57" spans="1:10" x14ac:dyDescent="0.2">
      <c r="A57" s="296" t="s">
        <v>5578</v>
      </c>
      <c r="B57" s="207" t="s">
        <v>4290</v>
      </c>
      <c r="C57" s="297" t="s">
        <v>4407</v>
      </c>
      <c r="D57" s="207" t="s">
        <v>4291</v>
      </c>
      <c r="E57" s="298">
        <v>5309</v>
      </c>
      <c r="F57" s="207" t="s">
        <v>1595</v>
      </c>
      <c r="G57" s="612" t="s">
        <v>4292</v>
      </c>
      <c r="H57" s="613"/>
    </row>
    <row r="58" spans="1:10" x14ac:dyDescent="0.2">
      <c r="A58" s="296" t="s">
        <v>2610</v>
      </c>
      <c r="B58" s="207" t="s">
        <v>4293</v>
      </c>
      <c r="C58" s="297" t="s">
        <v>4408</v>
      </c>
      <c r="D58" s="207" t="s">
        <v>2611</v>
      </c>
      <c r="E58" s="298">
        <v>5302</v>
      </c>
      <c r="F58" s="207" t="s">
        <v>2343</v>
      </c>
      <c r="G58" s="612" t="s">
        <v>2612</v>
      </c>
      <c r="H58" s="613"/>
    </row>
    <row r="59" spans="1:10" x14ac:dyDescent="0.2">
      <c r="A59" s="857" t="s">
        <v>6882</v>
      </c>
      <c r="B59" s="858"/>
      <c r="C59" s="858"/>
      <c r="D59" s="858"/>
      <c r="E59" s="858"/>
      <c r="F59" s="858"/>
      <c r="G59" s="858"/>
      <c r="H59" s="859"/>
    </row>
    <row r="60" spans="1:10" x14ac:dyDescent="0.2">
      <c r="A60" s="296" t="s">
        <v>1</v>
      </c>
      <c r="B60" s="207" t="s">
        <v>4751</v>
      </c>
      <c r="C60" s="297" t="s">
        <v>2</v>
      </c>
      <c r="D60" s="207" t="s">
        <v>3</v>
      </c>
      <c r="E60" s="298">
        <v>5315</v>
      </c>
      <c r="F60" s="207" t="s">
        <v>2343</v>
      </c>
      <c r="G60" s="612" t="s">
        <v>4</v>
      </c>
      <c r="H60" s="613"/>
    </row>
    <row r="61" spans="1:10" x14ac:dyDescent="0.2">
      <c r="A61" s="296" t="s">
        <v>5579</v>
      </c>
      <c r="B61" s="207" t="s">
        <v>4294</v>
      </c>
      <c r="C61" s="297" t="s">
        <v>4409</v>
      </c>
      <c r="D61" s="207" t="s">
        <v>4295</v>
      </c>
      <c r="E61" s="298">
        <v>5337</v>
      </c>
      <c r="F61" s="207" t="s">
        <v>2929</v>
      </c>
      <c r="G61" s="612" t="s">
        <v>4296</v>
      </c>
      <c r="H61" s="613"/>
    </row>
    <row r="62" spans="1:10" x14ac:dyDescent="0.2">
      <c r="A62" s="296" t="s">
        <v>5580</v>
      </c>
      <c r="B62" s="207" t="s">
        <v>5121</v>
      </c>
      <c r="C62" s="297" t="s">
        <v>4410</v>
      </c>
      <c r="D62" s="207" t="s">
        <v>5176</v>
      </c>
      <c r="E62" s="298">
        <v>5348</v>
      </c>
      <c r="F62" s="207" t="s">
        <v>2343</v>
      </c>
      <c r="G62" s="612" t="s">
        <v>1579</v>
      </c>
      <c r="H62" s="613"/>
      <c r="J62" s="8"/>
    </row>
    <row r="63" spans="1:10" x14ac:dyDescent="0.2">
      <c r="A63" s="296" t="s">
        <v>5581</v>
      </c>
      <c r="B63" s="207" t="s">
        <v>3239</v>
      </c>
      <c r="C63" s="297" t="s">
        <v>4411</v>
      </c>
      <c r="D63" s="207" t="s">
        <v>1580</v>
      </c>
      <c r="E63" s="298">
        <v>5359</v>
      </c>
      <c r="F63" s="207" t="s">
        <v>1595</v>
      </c>
      <c r="G63" s="612" t="s">
        <v>1581</v>
      </c>
      <c r="H63" s="613"/>
    </row>
    <row r="64" spans="1:10" x14ac:dyDescent="0.2">
      <c r="A64" s="296" t="s">
        <v>5582</v>
      </c>
      <c r="B64" s="207" t="s">
        <v>1582</v>
      </c>
      <c r="C64" s="297" t="s">
        <v>4412</v>
      </c>
      <c r="D64" s="207" t="s">
        <v>394</v>
      </c>
      <c r="E64" s="298">
        <v>5352</v>
      </c>
      <c r="F64" s="207" t="s">
        <v>2343</v>
      </c>
      <c r="G64" s="612" t="s">
        <v>1583</v>
      </c>
      <c r="H64" s="613"/>
    </row>
    <row r="65" spans="1:9" ht="25.5" customHeight="1" x14ac:dyDescent="0.2">
      <c r="A65" s="296" t="s">
        <v>3644</v>
      </c>
      <c r="B65" s="207" t="s">
        <v>1584</v>
      </c>
      <c r="C65" s="297" t="s">
        <v>4413</v>
      </c>
      <c r="D65" s="207" t="s">
        <v>3645</v>
      </c>
      <c r="E65" s="298">
        <v>5386</v>
      </c>
      <c r="F65" s="207" t="s">
        <v>1595</v>
      </c>
      <c r="G65" s="612" t="s">
        <v>431</v>
      </c>
      <c r="H65" s="613"/>
      <c r="I65" s="548"/>
    </row>
    <row r="66" spans="1:9" x14ac:dyDescent="0.2">
      <c r="A66" s="296" t="s">
        <v>3648</v>
      </c>
      <c r="B66" s="207" t="s">
        <v>3642</v>
      </c>
      <c r="C66" s="297" t="s">
        <v>3643</v>
      </c>
      <c r="D66" s="207" t="s">
        <v>3641</v>
      </c>
      <c r="E66" s="298">
        <v>5371</v>
      </c>
      <c r="F66" s="207" t="s">
        <v>2343</v>
      </c>
      <c r="G66" s="612" t="s">
        <v>3646</v>
      </c>
      <c r="H66" s="613"/>
    </row>
    <row r="67" spans="1:9" x14ac:dyDescent="0.2">
      <c r="A67" s="296" t="s">
        <v>3647</v>
      </c>
      <c r="B67" s="207" t="s">
        <v>3649</v>
      </c>
      <c r="C67" s="297" t="s">
        <v>3650</v>
      </c>
      <c r="D67" s="207" t="s">
        <v>3651</v>
      </c>
      <c r="E67" s="298">
        <v>5371</v>
      </c>
      <c r="F67" s="207" t="s">
        <v>2343</v>
      </c>
      <c r="G67" s="612" t="s">
        <v>3652</v>
      </c>
      <c r="H67" s="613"/>
    </row>
    <row r="68" spans="1:9" x14ac:dyDescent="0.2">
      <c r="A68" s="296" t="s">
        <v>3653</v>
      </c>
      <c r="B68" s="207" t="s">
        <v>3260</v>
      </c>
      <c r="C68" s="297" t="s">
        <v>3685</v>
      </c>
      <c r="D68" s="207" t="s">
        <v>3654</v>
      </c>
      <c r="E68" s="298">
        <v>5477</v>
      </c>
      <c r="F68" s="207" t="s">
        <v>1595</v>
      </c>
      <c r="G68" s="612" t="s">
        <v>3655</v>
      </c>
      <c r="H68" s="613"/>
    </row>
    <row r="69" spans="1:9" x14ac:dyDescent="0.2">
      <c r="A69" s="296" t="s">
        <v>3639</v>
      </c>
      <c r="B69" s="207" t="s">
        <v>3656</v>
      </c>
      <c r="C69" s="297" t="s">
        <v>3657</v>
      </c>
      <c r="D69" s="207" t="s">
        <v>3666</v>
      </c>
      <c r="E69" s="298">
        <v>5531</v>
      </c>
      <c r="F69" s="207" t="s">
        <v>2343</v>
      </c>
      <c r="G69" s="612" t="s">
        <v>3658</v>
      </c>
      <c r="H69" s="613"/>
    </row>
    <row r="70" spans="1:9" x14ac:dyDescent="0.2">
      <c r="A70" s="296" t="s">
        <v>3659</v>
      </c>
      <c r="B70" s="207" t="s">
        <v>1586</v>
      </c>
      <c r="C70" s="297" t="s">
        <v>4415</v>
      </c>
      <c r="D70" s="207" t="s">
        <v>3660</v>
      </c>
      <c r="E70" s="298">
        <v>5471</v>
      </c>
      <c r="F70" s="207" t="s">
        <v>2343</v>
      </c>
      <c r="G70" s="612" t="s">
        <v>3661</v>
      </c>
      <c r="H70" s="613"/>
    </row>
    <row r="71" spans="1:9" x14ac:dyDescent="0.2">
      <c r="A71" s="336" t="s">
        <v>3662</v>
      </c>
      <c r="B71" s="337" t="s">
        <v>3663</v>
      </c>
      <c r="C71" s="338" t="s">
        <v>3664</v>
      </c>
      <c r="D71" s="337" t="s">
        <v>1585</v>
      </c>
      <c r="E71" s="339">
        <v>5493</v>
      </c>
      <c r="F71" s="337" t="s">
        <v>2343</v>
      </c>
      <c r="G71" s="846" t="s">
        <v>3665</v>
      </c>
      <c r="H71" s="847"/>
    </row>
    <row r="72" spans="1:9" x14ac:dyDescent="0.2">
      <c r="A72" s="296" t="s">
        <v>5583</v>
      </c>
      <c r="B72" s="207" t="s">
        <v>1587</v>
      </c>
      <c r="C72" s="297" t="s">
        <v>4416</v>
      </c>
      <c r="D72" s="207" t="s">
        <v>1588</v>
      </c>
      <c r="E72" s="298">
        <v>5458</v>
      </c>
      <c r="F72" s="207" t="s">
        <v>5601</v>
      </c>
      <c r="G72" s="612" t="s">
        <v>3677</v>
      </c>
      <c r="H72" s="613"/>
    </row>
    <row r="73" spans="1:9" x14ac:dyDescent="0.2">
      <c r="A73" s="296" t="s">
        <v>487</v>
      </c>
      <c r="B73" s="207" t="s">
        <v>1474</v>
      </c>
      <c r="C73" s="297" t="s">
        <v>7655</v>
      </c>
      <c r="D73" s="207" t="s">
        <v>488</v>
      </c>
      <c r="E73" s="298">
        <v>5450</v>
      </c>
      <c r="F73" s="207" t="s">
        <v>2343</v>
      </c>
      <c r="G73" s="612" t="s">
        <v>486</v>
      </c>
      <c r="H73" s="613"/>
    </row>
    <row r="74" spans="1:9" ht="25.5" customHeight="1" x14ac:dyDescent="0.2">
      <c r="A74" s="296" t="s">
        <v>5584</v>
      </c>
      <c r="B74" s="207" t="s">
        <v>7656</v>
      </c>
      <c r="C74" s="297" t="s">
        <v>7657</v>
      </c>
      <c r="D74" s="207" t="s">
        <v>1455</v>
      </c>
      <c r="E74" s="298">
        <v>5456</v>
      </c>
      <c r="F74" s="207" t="s">
        <v>2343</v>
      </c>
      <c r="G74" s="849" t="s">
        <v>4705</v>
      </c>
      <c r="H74" s="850"/>
    </row>
    <row r="75" spans="1:9" x14ac:dyDescent="0.2">
      <c r="A75" s="296" t="s">
        <v>5585</v>
      </c>
      <c r="B75" s="207" t="s">
        <v>1589</v>
      </c>
      <c r="C75" s="297" t="s">
        <v>5369</v>
      </c>
      <c r="D75" s="207" t="s">
        <v>1590</v>
      </c>
      <c r="E75" s="298">
        <v>5502</v>
      </c>
      <c r="F75" s="207" t="s">
        <v>2792</v>
      </c>
      <c r="G75" s="612" t="s">
        <v>1310</v>
      </c>
      <c r="H75" s="613"/>
    </row>
    <row r="76" spans="1:9" x14ac:dyDescent="0.2">
      <c r="A76" s="296" t="s">
        <v>1591</v>
      </c>
      <c r="B76" s="207" t="s">
        <v>73</v>
      </c>
      <c r="C76" s="297" t="s">
        <v>7660</v>
      </c>
      <c r="D76" s="207" t="s">
        <v>7661</v>
      </c>
      <c r="E76" s="298">
        <v>5450</v>
      </c>
      <c r="F76" s="207" t="s">
        <v>435</v>
      </c>
      <c r="G76" s="612" t="s">
        <v>7662</v>
      </c>
      <c r="H76" s="613"/>
    </row>
    <row r="77" spans="1:9" x14ac:dyDescent="0.2">
      <c r="A77" s="296" t="s">
        <v>7679</v>
      </c>
      <c r="B77" s="563" t="s">
        <v>7680</v>
      </c>
      <c r="C77" s="567" t="s">
        <v>7681</v>
      </c>
      <c r="D77" s="563" t="s">
        <v>7682</v>
      </c>
      <c r="E77" s="569">
        <v>5473</v>
      </c>
      <c r="F77" s="563" t="s">
        <v>1595</v>
      </c>
      <c r="G77" s="685" t="s">
        <v>7683</v>
      </c>
      <c r="H77" s="848"/>
    </row>
    <row r="78" spans="1:9" x14ac:dyDescent="0.2">
      <c r="A78" s="296" t="s">
        <v>7663</v>
      </c>
      <c r="B78" s="563" t="s">
        <v>7666</v>
      </c>
      <c r="C78" s="567" t="s">
        <v>7667</v>
      </c>
      <c r="D78" s="207" t="s">
        <v>7658</v>
      </c>
      <c r="E78" s="298">
        <v>5504</v>
      </c>
      <c r="F78" s="207" t="s">
        <v>2343</v>
      </c>
      <c r="G78" s="612" t="s">
        <v>7659</v>
      </c>
      <c r="H78" s="613"/>
    </row>
    <row r="79" spans="1:9" x14ac:dyDescent="0.2">
      <c r="A79" s="296" t="s">
        <v>3667</v>
      </c>
      <c r="B79" s="207" t="s">
        <v>3668</v>
      </c>
      <c r="C79" s="297" t="s">
        <v>3669</v>
      </c>
      <c r="D79" s="207" t="s">
        <v>3670</v>
      </c>
      <c r="E79" s="298">
        <v>5535</v>
      </c>
      <c r="F79" s="207" t="s">
        <v>2792</v>
      </c>
      <c r="G79" s="612" t="s">
        <v>3671</v>
      </c>
      <c r="H79" s="613"/>
    </row>
    <row r="80" spans="1:9" ht="13.5" thickBot="1" x14ac:dyDescent="0.25">
      <c r="A80" s="308" t="s">
        <v>3639</v>
      </c>
      <c r="B80" s="610" t="s">
        <v>3768</v>
      </c>
      <c r="C80" s="610"/>
      <c r="D80" s="610"/>
      <c r="E80" s="610"/>
      <c r="F80" s="610"/>
      <c r="G80" s="610" t="s">
        <v>3640</v>
      </c>
      <c r="H80" s="611"/>
    </row>
  </sheetData>
  <mergeCells count="74">
    <mergeCell ref="A59:H59"/>
    <mergeCell ref="C4:H4"/>
    <mergeCell ref="E31:F31"/>
    <mergeCell ref="B30:C30"/>
    <mergeCell ref="E30:H30"/>
    <mergeCell ref="A26:H26"/>
    <mergeCell ref="B32:H32"/>
    <mergeCell ref="A37:B37"/>
    <mergeCell ref="B34:H34"/>
    <mergeCell ref="G37:H37"/>
    <mergeCell ref="D37:F37"/>
    <mergeCell ref="G46:H46"/>
    <mergeCell ref="G43:H43"/>
    <mergeCell ref="G44:H44"/>
    <mergeCell ref="G45:H45"/>
    <mergeCell ref="A38:B38"/>
    <mergeCell ref="A24:B24"/>
    <mergeCell ref="C24:D24"/>
    <mergeCell ref="E24:F24"/>
    <mergeCell ref="A25:B25"/>
    <mergeCell ref="C25:D25"/>
    <mergeCell ref="E25:F25"/>
    <mergeCell ref="A1:B1"/>
    <mergeCell ref="C1:H1"/>
    <mergeCell ref="C2:H2"/>
    <mergeCell ref="A23:H23"/>
    <mergeCell ref="A5:B5"/>
    <mergeCell ref="A2:B2"/>
    <mergeCell ref="G6:H7"/>
    <mergeCell ref="G19:H20"/>
    <mergeCell ref="B21:E21"/>
    <mergeCell ref="C3:H3"/>
    <mergeCell ref="G48:H48"/>
    <mergeCell ref="G50:H50"/>
    <mergeCell ref="G49:H49"/>
    <mergeCell ref="G51:H51"/>
    <mergeCell ref="G47:H47"/>
    <mergeCell ref="B42:H42"/>
    <mergeCell ref="G39:H39"/>
    <mergeCell ref="G41:H41"/>
    <mergeCell ref="G38:H38"/>
    <mergeCell ref="D38:F38"/>
    <mergeCell ref="G40:H40"/>
    <mergeCell ref="G52:H52"/>
    <mergeCell ref="A34:A35"/>
    <mergeCell ref="G66:H66"/>
    <mergeCell ref="G55:H55"/>
    <mergeCell ref="G53:H53"/>
    <mergeCell ref="G58:H58"/>
    <mergeCell ref="G61:H61"/>
    <mergeCell ref="B35:H35"/>
    <mergeCell ref="G62:H62"/>
    <mergeCell ref="G63:H63"/>
    <mergeCell ref="G64:H64"/>
    <mergeCell ref="G65:H65"/>
    <mergeCell ref="G56:H56"/>
    <mergeCell ref="G57:H57"/>
    <mergeCell ref="G54:H54"/>
    <mergeCell ref="G60:H60"/>
    <mergeCell ref="B80:F80"/>
    <mergeCell ref="G67:H67"/>
    <mergeCell ref="G68:H68"/>
    <mergeCell ref="G69:H69"/>
    <mergeCell ref="G71:H71"/>
    <mergeCell ref="G78:H78"/>
    <mergeCell ref="G77:H77"/>
    <mergeCell ref="G80:H80"/>
    <mergeCell ref="G70:H70"/>
    <mergeCell ref="G76:H76"/>
    <mergeCell ref="G79:H79"/>
    <mergeCell ref="G72:H72"/>
    <mergeCell ref="G74:H74"/>
    <mergeCell ref="G75:H75"/>
    <mergeCell ref="G73:H73"/>
  </mergeCells>
  <phoneticPr fontId="0" type="noConversion"/>
  <hyperlinks>
    <hyperlink ref="D7" location="BearCr!A1" display="Bear Cr Trail" xr:uid="{00000000-0004-0000-2E00-000000000000}"/>
    <hyperlink ref="D13" location="HighlineWest!A1" display="Highline Canal Trail" xr:uid="{00000000-0004-0000-2E00-000001000000}"/>
    <hyperlink ref="D20" location="WeirSanderson!A1" display="Weir Sanderson Gulch Trail" xr:uid="{00000000-0004-0000-2E00-000002000000}"/>
    <hyperlink ref="D19" location="WatertonCnyn!A1" display="Waterton Canyon Trail" xr:uid="{00000000-0004-0000-2E00-000003000000}"/>
    <hyperlink ref="D14" location="LakewoodSloan!A1" display="Lakewood Sloan Trail" xr:uid="{00000000-0004-0000-2E00-000004000000}"/>
    <hyperlink ref="A2:B2" location="Overview!A1" tooltip="Go to Trail Network Overview sheet" display="Trail Network Overview" xr:uid="{00000000-0004-0000-2E00-000005000000}"/>
    <hyperlink ref="D10" location="CherryCrN!A1" display="Cherry Cr N Trail" xr:uid="{00000000-0004-0000-2E00-000006000000}"/>
    <hyperlink ref="D9" location="'C470'!A1" display="C470 Trail" xr:uid="{00000000-0004-0000-2E00-000007000000}"/>
    <hyperlink ref="D8" location="BigDryS!A1" display="Big Dry Cr (South)" xr:uid="{00000000-0004-0000-2E00-000008000000}"/>
    <hyperlink ref="D16" location="LittleDryQ!A1" display="Little Dry Quincy" xr:uid="{00000000-0004-0000-2E00-000009000000}"/>
    <hyperlink ref="D17" location="MineralAve!A1" display="Mineral Ave Trail" xr:uid="{00000000-0004-0000-2E00-00000A000000}"/>
    <hyperlink ref="D11" location="Columbine!A1" display="Columbine Trail" xr:uid="{00000000-0004-0000-2E00-00000B000000}"/>
    <hyperlink ref="D15" location="LeeDadGulch!A1" display="Lee Dad Gulch Trail" xr:uid="{00000000-0004-0000-2E00-00000C000000}"/>
    <hyperlink ref="B21:E21" r:id="rId1" display="parks.state.co.us/Parks/Chatfield" xr:uid="{00000000-0004-0000-2E00-00000D000000}"/>
    <hyperlink ref="D18" location="TwoBrandCG!A1" display="TwoBrand CG Trail" xr:uid="{00000000-0004-0000-2E00-00000E000000}"/>
    <hyperlink ref="D12" location="GoldLine!A1" display="The Gold Line" xr:uid="{00000000-0004-0000-2E00-00000F000000}"/>
  </hyperlinks>
  <pageMargins left="1" right="0.75" top="0.75" bottom="0.75" header="0.5" footer="0.5"/>
  <pageSetup scale="60"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30427" divId="DR_South_30427" sourceType="sheet" destinationFile="C:\GPS\Bicycle\CO_DS\CO_DS_PRS.htm" title="GeoBiking CO_DS PRS Trail Description"/>
  </webPublishItem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3">
    <pageSetUpPr fitToPage="1"/>
  </sheetPr>
  <dimension ref="A1:H45"/>
  <sheetViews>
    <sheetView zoomScaleNormal="100" workbookViewId="0">
      <selection activeCell="F22" sqref="F22"/>
    </sheetView>
  </sheetViews>
  <sheetFormatPr defaultRowHeight="12.75" x14ac:dyDescent="0.2"/>
  <cols>
    <col min="1" max="1" width="11" customWidth="1"/>
    <col min="2" max="2" width="9.140625" bestFit="1" customWidth="1"/>
    <col min="3" max="3" width="12.28515625" bestFit="1" customWidth="1"/>
    <col min="4" max="4" width="19.42578125" customWidth="1"/>
    <col min="5" max="5" width="13" bestFit="1" customWidth="1"/>
    <col min="6" max="6" width="14.85546875" bestFit="1" customWidth="1"/>
    <col min="7" max="7" width="8.140625" bestFit="1" customWidth="1"/>
    <col min="8" max="8" width="37.5703125" customWidth="1"/>
  </cols>
  <sheetData>
    <row r="1" spans="1:8" ht="21.75" customHeight="1" x14ac:dyDescent="0.2">
      <c r="A1" s="588" t="s">
        <v>5944</v>
      </c>
      <c r="B1" s="589"/>
      <c r="C1" s="590" t="s">
        <v>4462</v>
      </c>
      <c r="D1" s="591"/>
      <c r="E1" s="591"/>
      <c r="F1" s="591"/>
      <c r="G1" s="591"/>
      <c r="H1" s="591"/>
    </row>
    <row r="2" spans="1:8" ht="25.5" customHeight="1" x14ac:dyDescent="0.2">
      <c r="A2" s="597" t="s">
        <v>265</v>
      </c>
      <c r="B2" s="597"/>
      <c r="C2" s="648" t="s">
        <v>5948</v>
      </c>
      <c r="D2" s="707"/>
      <c r="E2" s="707"/>
      <c r="F2" s="707"/>
      <c r="G2" s="707"/>
      <c r="H2" s="707"/>
    </row>
    <row r="3" spans="1:8" ht="25.5" customHeight="1" x14ac:dyDescent="0.2">
      <c r="A3" s="597"/>
      <c r="B3" s="597"/>
      <c r="C3" s="592" t="s">
        <v>2031</v>
      </c>
      <c r="D3" s="592"/>
      <c r="E3" s="592"/>
      <c r="F3" s="592"/>
      <c r="G3" s="592"/>
      <c r="H3" s="592"/>
    </row>
    <row r="4" spans="1:8" x14ac:dyDescent="0.2">
      <c r="A4" s="2"/>
      <c r="B4" s="2"/>
      <c r="C4" s="592" t="s">
        <v>4463</v>
      </c>
      <c r="D4" s="592"/>
      <c r="E4" s="592"/>
      <c r="F4" s="592"/>
      <c r="G4" s="592"/>
      <c r="H4" s="592"/>
    </row>
    <row r="5" spans="1:8" ht="12.75" customHeight="1" x14ac:dyDescent="0.2">
      <c r="A5" s="80" t="s">
        <v>3258</v>
      </c>
      <c r="B5" s="114" t="s">
        <v>5945</v>
      </c>
      <c r="C5" s="29" t="s">
        <v>5374</v>
      </c>
      <c r="D5" t="s">
        <v>5946</v>
      </c>
      <c r="E5" s="26"/>
      <c r="F5" s="29" t="s">
        <v>2789</v>
      </c>
      <c r="G5" s="598" t="s">
        <v>5947</v>
      </c>
      <c r="H5" s="598"/>
    </row>
    <row r="6" spans="1:8" x14ac:dyDescent="0.2">
      <c r="C6" s="29"/>
      <c r="D6" s="77" t="s">
        <v>1496</v>
      </c>
      <c r="E6" s="26"/>
      <c r="F6" s="34"/>
      <c r="G6" s="598"/>
      <c r="H6" s="598"/>
    </row>
    <row r="7" spans="1:8" x14ac:dyDescent="0.2">
      <c r="A7" s="136" t="s">
        <v>865</v>
      </c>
      <c r="B7" s="114">
        <f>COUNT(E28:E43)</f>
        <v>14</v>
      </c>
      <c r="C7" s="34"/>
      <c r="D7" s="77"/>
      <c r="E7" s="26"/>
      <c r="F7" s="34"/>
      <c r="G7" s="706"/>
      <c r="H7" s="706"/>
    </row>
    <row r="8" spans="1:8" x14ac:dyDescent="0.2">
      <c r="C8" s="34"/>
      <c r="D8" s="2"/>
      <c r="E8" s="104" t="s">
        <v>3939</v>
      </c>
      <c r="F8" s="104" t="s">
        <v>2099</v>
      </c>
      <c r="G8" s="593"/>
      <c r="H8" s="593"/>
    </row>
    <row r="9" spans="1:8" x14ac:dyDescent="0.2">
      <c r="A9" s="80" t="s">
        <v>1497</v>
      </c>
      <c r="B9" s="706" t="s">
        <v>1498</v>
      </c>
      <c r="C9" s="706"/>
      <c r="D9" s="706"/>
      <c r="E9" s="134">
        <v>39671</v>
      </c>
      <c r="F9" s="130" t="s">
        <v>2098</v>
      </c>
      <c r="G9" s="593"/>
      <c r="H9" s="593"/>
    </row>
    <row r="10" spans="1:8" ht="13.5" thickBot="1" x14ac:dyDescent="0.25">
      <c r="C10" s="10"/>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9.1</v>
      </c>
      <c r="D13" s="669"/>
      <c r="E13" s="602">
        <v>4.9000000000000004</v>
      </c>
      <c r="F13" s="602"/>
      <c r="G13" s="7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E28</f>
        <v>6335</v>
      </c>
      <c r="B16" s="23">
        <v>6335</v>
      </c>
      <c r="C16" s="24">
        <v>5991</v>
      </c>
      <c r="D16" s="24">
        <v>6791</v>
      </c>
      <c r="E16" s="24">
        <f>B16 - A16</f>
        <v>0</v>
      </c>
      <c r="F16" s="24">
        <v>2039</v>
      </c>
      <c r="G16" s="24"/>
      <c r="H16" s="103">
        <v>8</v>
      </c>
    </row>
    <row r="17" spans="1:8" s="8" customFormat="1" x14ac:dyDescent="0.2">
      <c r="A17" s="20"/>
      <c r="B17" s="20"/>
      <c r="C17" s="17"/>
      <c r="D17" s="18"/>
      <c r="E17" s="18"/>
      <c r="F17" s="18"/>
      <c r="G17" s="18"/>
      <c r="H17" s="18"/>
    </row>
    <row r="18" spans="1:8" s="8" customFormat="1" ht="12.75" customHeight="1" x14ac:dyDescent="0.2">
      <c r="A18" s="40" t="s">
        <v>4739</v>
      </c>
      <c r="B18" s="580" t="s">
        <v>2032</v>
      </c>
      <c r="C18" s="580"/>
      <c r="D18" s="84" t="s">
        <v>4740</v>
      </c>
      <c r="E18" s="582" t="s">
        <v>1494</v>
      </c>
      <c r="F18" s="582"/>
      <c r="G18" s="582"/>
      <c r="H18" s="582"/>
    </row>
    <row r="19" spans="1:8" s="8" customFormat="1" x14ac:dyDescent="0.2">
      <c r="A19" s="20"/>
      <c r="B19" s="20"/>
      <c r="C19" s="17"/>
      <c r="D19" s="18"/>
      <c r="E19" s="582" t="s">
        <v>1495</v>
      </c>
      <c r="F19" s="582"/>
      <c r="G19" s="582"/>
      <c r="H19" s="582"/>
    </row>
    <row r="20" spans="1:8" s="8" customFormat="1" x14ac:dyDescent="0.2">
      <c r="A20" s="20"/>
      <c r="B20" s="20"/>
      <c r="C20" s="17"/>
      <c r="D20" s="180" t="s">
        <v>4500</v>
      </c>
      <c r="E20" s="582" t="s">
        <v>2545</v>
      </c>
      <c r="F20" s="582"/>
      <c r="G20" s="180" t="s">
        <v>5889</v>
      </c>
      <c r="H20" s="179">
        <v>110</v>
      </c>
    </row>
    <row r="21" spans="1:8" s="8" customFormat="1" ht="12.75" customHeight="1" x14ac:dyDescent="0.2">
      <c r="A21" s="40" t="s">
        <v>4738</v>
      </c>
      <c r="B21" s="579" t="s">
        <v>2072</v>
      </c>
      <c r="C21" s="579"/>
      <c r="D21" s="579"/>
      <c r="E21" s="579"/>
      <c r="F21" s="579"/>
      <c r="G21" s="579"/>
      <c r="H21" s="579"/>
    </row>
    <row r="22" spans="1:8" s="8" customFormat="1" x14ac:dyDescent="0.2">
      <c r="A22" s="20"/>
      <c r="B22" s="20"/>
      <c r="C22" s="17"/>
      <c r="D22" s="18"/>
      <c r="E22" s="18"/>
      <c r="F22" s="18"/>
      <c r="G22" s="18"/>
      <c r="H22" s="18"/>
    </row>
    <row r="23" spans="1:8" s="8" customFormat="1" ht="25.5" customHeight="1" x14ac:dyDescent="0.2">
      <c r="A23" s="40" t="s">
        <v>4544</v>
      </c>
      <c r="B23" s="711" t="s">
        <v>1499</v>
      </c>
      <c r="C23" s="711"/>
      <c r="D23" s="711"/>
      <c r="E23" s="711"/>
      <c r="F23" s="711"/>
      <c r="G23" s="711"/>
      <c r="H23" s="711"/>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13.5" thickBot="1" x14ac:dyDescent="0.25">
      <c r="A26" s="744" t="s">
        <v>1933</v>
      </c>
      <c r="B26" s="744"/>
      <c r="C26" s="125" t="s">
        <v>2618</v>
      </c>
      <c r="D26" s="578" t="s">
        <v>2855</v>
      </c>
      <c r="E26" s="598"/>
      <c r="F26" s="598"/>
      <c r="G26" s="636" t="s">
        <v>2071</v>
      </c>
      <c r="H26" s="636"/>
    </row>
    <row r="27" spans="1:8" s="3" customFormat="1" ht="13.5" thickBot="1" x14ac:dyDescent="0.25">
      <c r="A27" s="4" t="s">
        <v>1596</v>
      </c>
      <c r="B27" s="4" t="s">
        <v>1601</v>
      </c>
      <c r="C27" s="5" t="s">
        <v>1602</v>
      </c>
      <c r="D27" s="4" t="s">
        <v>2790</v>
      </c>
      <c r="E27" s="4" t="s">
        <v>1594</v>
      </c>
      <c r="F27" s="4" t="s">
        <v>1600</v>
      </c>
      <c r="G27" s="608" t="s">
        <v>2790</v>
      </c>
      <c r="H27" s="609"/>
    </row>
    <row r="28" spans="1:8" ht="25.5" customHeight="1" x14ac:dyDescent="0.2">
      <c r="A28" s="304" t="s">
        <v>2033</v>
      </c>
      <c r="B28" s="291" t="s">
        <v>2853</v>
      </c>
      <c r="C28" s="305" t="s">
        <v>2854</v>
      </c>
      <c r="D28" s="200" t="s">
        <v>2035</v>
      </c>
      <c r="E28" s="306">
        <v>6335</v>
      </c>
      <c r="F28" s="200" t="s">
        <v>1595</v>
      </c>
      <c r="G28" s="603" t="s">
        <v>2041</v>
      </c>
      <c r="H28" s="604"/>
    </row>
    <row r="29" spans="1:8" x14ac:dyDescent="0.2">
      <c r="A29" s="296" t="s">
        <v>2038</v>
      </c>
      <c r="B29" s="207" t="s">
        <v>2036</v>
      </c>
      <c r="C29" s="297" t="s">
        <v>2037</v>
      </c>
      <c r="D29" s="207" t="s">
        <v>2039</v>
      </c>
      <c r="E29" s="298">
        <v>6398</v>
      </c>
      <c r="F29" s="207" t="s">
        <v>2040</v>
      </c>
      <c r="G29" s="612" t="s">
        <v>2042</v>
      </c>
      <c r="H29" s="613"/>
    </row>
    <row r="30" spans="1:8" x14ac:dyDescent="0.2">
      <c r="A30" s="296" t="s">
        <v>2043</v>
      </c>
      <c r="B30" s="207" t="s">
        <v>2044</v>
      </c>
      <c r="C30" s="297" t="s">
        <v>2045</v>
      </c>
      <c r="D30" s="207" t="s">
        <v>2046</v>
      </c>
      <c r="E30" s="298">
        <v>6456</v>
      </c>
      <c r="F30" s="207" t="s">
        <v>2343</v>
      </c>
      <c r="G30" s="718" t="s">
        <v>4457</v>
      </c>
      <c r="H30" s="719"/>
    </row>
    <row r="31" spans="1:8" x14ac:dyDescent="0.2">
      <c r="A31" s="296" t="s">
        <v>4458</v>
      </c>
      <c r="B31" s="207" t="s">
        <v>4459</v>
      </c>
      <c r="C31" s="297" t="s">
        <v>4465</v>
      </c>
      <c r="D31" s="207" t="s">
        <v>4460</v>
      </c>
      <c r="E31" s="298">
        <v>6507</v>
      </c>
      <c r="F31" s="207" t="s">
        <v>2343</v>
      </c>
      <c r="G31" s="612" t="s">
        <v>4461</v>
      </c>
      <c r="H31" s="613"/>
    </row>
    <row r="32" spans="1:8" x14ac:dyDescent="0.2">
      <c r="A32" s="296" t="s">
        <v>4466</v>
      </c>
      <c r="B32" s="207" t="s">
        <v>4467</v>
      </c>
      <c r="C32" s="297" t="s">
        <v>2377</v>
      </c>
      <c r="D32" s="207" t="s">
        <v>2378</v>
      </c>
      <c r="E32" s="298">
        <v>6244</v>
      </c>
      <c r="F32" s="207" t="s">
        <v>1595</v>
      </c>
      <c r="G32" s="612" t="s">
        <v>2379</v>
      </c>
      <c r="H32" s="613"/>
    </row>
    <row r="33" spans="1:8" x14ac:dyDescent="0.2">
      <c r="A33" s="296" t="s">
        <v>2380</v>
      </c>
      <c r="B33" s="207" t="s">
        <v>2381</v>
      </c>
      <c r="C33" s="297" t="s">
        <v>5498</v>
      </c>
      <c r="D33" s="207" t="s">
        <v>5499</v>
      </c>
      <c r="E33" s="298">
        <v>6116</v>
      </c>
      <c r="F33" s="207" t="s">
        <v>2343</v>
      </c>
      <c r="G33" s="612" t="s">
        <v>3364</v>
      </c>
      <c r="H33" s="613"/>
    </row>
    <row r="34" spans="1:8" x14ac:dyDescent="0.2">
      <c r="A34" s="296" t="s">
        <v>706</v>
      </c>
      <c r="B34" s="207" t="s">
        <v>707</v>
      </c>
      <c r="C34" s="297" t="s">
        <v>3368</v>
      </c>
      <c r="D34" s="207" t="s">
        <v>708</v>
      </c>
      <c r="E34" s="298">
        <v>6285</v>
      </c>
      <c r="F34" s="207" t="s">
        <v>1595</v>
      </c>
      <c r="G34" s="612" t="s">
        <v>3362</v>
      </c>
      <c r="H34" s="613"/>
    </row>
    <row r="35" spans="1:8" x14ac:dyDescent="0.2">
      <c r="A35" s="296" t="s">
        <v>2380</v>
      </c>
      <c r="B35" s="612" t="s">
        <v>3768</v>
      </c>
      <c r="C35" s="612"/>
      <c r="D35" s="612"/>
      <c r="E35" s="612"/>
      <c r="F35" s="612"/>
      <c r="G35" s="612" t="s">
        <v>3363</v>
      </c>
      <c r="H35" s="613"/>
    </row>
    <row r="36" spans="1:8" x14ac:dyDescent="0.2">
      <c r="A36" s="296" t="s">
        <v>3365</v>
      </c>
      <c r="B36" s="207" t="s">
        <v>3366</v>
      </c>
      <c r="C36" s="297" t="s">
        <v>3367</v>
      </c>
      <c r="D36" s="207" t="s">
        <v>3369</v>
      </c>
      <c r="E36" s="298">
        <v>6054</v>
      </c>
      <c r="F36" s="207" t="s">
        <v>2343</v>
      </c>
      <c r="G36" s="612" t="s">
        <v>3370</v>
      </c>
      <c r="H36" s="613"/>
    </row>
    <row r="37" spans="1:8" x14ac:dyDescent="0.2">
      <c r="A37" s="296" t="s">
        <v>4781</v>
      </c>
      <c r="B37" s="207" t="s">
        <v>4782</v>
      </c>
      <c r="C37" s="297" t="s">
        <v>4783</v>
      </c>
      <c r="D37" s="207" t="s">
        <v>4784</v>
      </c>
      <c r="E37" s="298">
        <v>6054</v>
      </c>
      <c r="F37" s="207" t="s">
        <v>2343</v>
      </c>
      <c r="G37" s="612" t="s">
        <v>4785</v>
      </c>
      <c r="H37" s="613"/>
    </row>
    <row r="38" spans="1:8" x14ac:dyDescent="0.2">
      <c r="A38" s="296" t="s">
        <v>4786</v>
      </c>
      <c r="B38" s="207" t="s">
        <v>4787</v>
      </c>
      <c r="C38" s="297" t="s">
        <v>2833</v>
      </c>
      <c r="D38" s="207" t="s">
        <v>2836</v>
      </c>
      <c r="E38" s="298">
        <v>6199</v>
      </c>
      <c r="F38" s="207" t="s">
        <v>2343</v>
      </c>
      <c r="G38" s="612" t="s">
        <v>3096</v>
      </c>
      <c r="H38" s="613"/>
    </row>
    <row r="39" spans="1:8" x14ac:dyDescent="0.2">
      <c r="A39" s="296" t="s">
        <v>2834</v>
      </c>
      <c r="B39" s="207" t="s">
        <v>2841</v>
      </c>
      <c r="C39" s="297" t="s">
        <v>2842</v>
      </c>
      <c r="D39" s="207" t="s">
        <v>2835</v>
      </c>
      <c r="E39" s="298">
        <v>6162</v>
      </c>
      <c r="F39" s="207" t="s">
        <v>2343</v>
      </c>
      <c r="G39" s="612" t="s">
        <v>3095</v>
      </c>
      <c r="H39" s="613"/>
    </row>
    <row r="40" spans="1:8" x14ac:dyDescent="0.2">
      <c r="A40" s="296" t="s">
        <v>2837</v>
      </c>
      <c r="B40" s="307" t="s">
        <v>2838</v>
      </c>
      <c r="C40" s="334" t="s">
        <v>2839</v>
      </c>
      <c r="D40" s="307" t="s">
        <v>2840</v>
      </c>
      <c r="E40" s="335">
        <v>6480</v>
      </c>
      <c r="F40" s="307" t="s">
        <v>2343</v>
      </c>
      <c r="G40" s="718" t="s">
        <v>2848</v>
      </c>
      <c r="H40" s="735"/>
    </row>
    <row r="41" spans="1:8" x14ac:dyDescent="0.2">
      <c r="A41" s="296" t="s">
        <v>2843</v>
      </c>
      <c r="B41" s="207" t="s">
        <v>2844</v>
      </c>
      <c r="C41" s="297" t="s">
        <v>2845</v>
      </c>
      <c r="D41" s="207" t="s">
        <v>2846</v>
      </c>
      <c r="E41" s="298">
        <v>6397</v>
      </c>
      <c r="F41" s="207" t="s">
        <v>2206</v>
      </c>
      <c r="G41" s="612" t="s">
        <v>2847</v>
      </c>
      <c r="H41" s="613"/>
    </row>
    <row r="42" spans="1:8" x14ac:dyDescent="0.2">
      <c r="A42" s="296" t="s">
        <v>2849</v>
      </c>
      <c r="B42" s="215" t="s">
        <v>2034</v>
      </c>
      <c r="C42" s="297" t="s">
        <v>2850</v>
      </c>
      <c r="D42" s="215" t="s">
        <v>2851</v>
      </c>
      <c r="E42" s="298">
        <v>6358</v>
      </c>
      <c r="F42" s="207" t="s">
        <v>2343</v>
      </c>
      <c r="G42" s="612" t="s">
        <v>2852</v>
      </c>
      <c r="H42" s="613"/>
    </row>
    <row r="43" spans="1:8" ht="13.5" thickBot="1" x14ac:dyDescent="0.25">
      <c r="A43" s="308" t="s">
        <v>2033</v>
      </c>
      <c r="B43" s="610" t="s">
        <v>4464</v>
      </c>
      <c r="C43" s="610"/>
      <c r="D43" s="610"/>
      <c r="E43" s="610"/>
      <c r="F43" s="610"/>
      <c r="G43" s="610" t="s">
        <v>5993</v>
      </c>
      <c r="H43" s="611"/>
    </row>
    <row r="45" spans="1:8" s="8" customFormat="1" ht="12.75" customHeight="1" x14ac:dyDescent="0.2">
      <c r="A45" s="43" t="s">
        <v>1822</v>
      </c>
      <c r="B45" s="2" t="s">
        <v>5423</v>
      </c>
    </row>
  </sheetData>
  <mergeCells count="50">
    <mergeCell ref="G31:H31"/>
    <mergeCell ref="G27:H27"/>
    <mergeCell ref="A13:B13"/>
    <mergeCell ref="G40:H40"/>
    <mergeCell ref="G41:H41"/>
    <mergeCell ref="G39:H39"/>
    <mergeCell ref="C13:D13"/>
    <mergeCell ref="E13:F13"/>
    <mergeCell ref="G32:H32"/>
    <mergeCell ref="A14:H14"/>
    <mergeCell ref="G25:H25"/>
    <mergeCell ref="G26:H26"/>
    <mergeCell ref="A25:B25"/>
    <mergeCell ref="B18:C18"/>
    <mergeCell ref="E18:H18"/>
    <mergeCell ref="E20:F20"/>
    <mergeCell ref="B43:F43"/>
    <mergeCell ref="B35:F35"/>
    <mergeCell ref="G43:H43"/>
    <mergeCell ref="G33:H33"/>
    <mergeCell ref="G34:H34"/>
    <mergeCell ref="G35:H35"/>
    <mergeCell ref="G36:H36"/>
    <mergeCell ref="G42:H42"/>
    <mergeCell ref="G37:H37"/>
    <mergeCell ref="G38:H38"/>
    <mergeCell ref="E19:H19"/>
    <mergeCell ref="G28:H28"/>
    <mergeCell ref="B23:H23"/>
    <mergeCell ref="G29:H29"/>
    <mergeCell ref="G30:H30"/>
    <mergeCell ref="B21:H21"/>
    <mergeCell ref="A26:B26"/>
    <mergeCell ref="D26:F26"/>
    <mergeCell ref="D25:F25"/>
    <mergeCell ref="A12:B12"/>
    <mergeCell ref="C12:D12"/>
    <mergeCell ref="E12:F12"/>
    <mergeCell ref="A1:B1"/>
    <mergeCell ref="C1:H1"/>
    <mergeCell ref="C2:H2"/>
    <mergeCell ref="A11:H11"/>
    <mergeCell ref="A3:B3"/>
    <mergeCell ref="A2:B2"/>
    <mergeCell ref="G5:H6"/>
    <mergeCell ref="G8:H9"/>
    <mergeCell ref="C3:H3"/>
    <mergeCell ref="C4:H4"/>
    <mergeCell ref="G7:H7"/>
    <mergeCell ref="B9:D9"/>
  </mergeCells>
  <phoneticPr fontId="0" type="noConversion"/>
  <hyperlinks>
    <hyperlink ref="A2:B2" location="Overview!A1" tooltip="Go to Trail Network Overview sheet" display="Trail Network Overview" xr:uid="{00000000-0004-0000-2F00-000000000000}"/>
    <hyperlink ref="B9:C9" r:id="rId1" display="Matthews/Winters Park Website" xr:uid="{00000000-0004-0000-2F00-000001000000}"/>
    <hyperlink ref="B9:D9" r:id="rId2" display="Matthews/Winters Park" xr:uid="{00000000-0004-0000-2F00-000002000000}"/>
    <hyperlink ref="B45" location="RTD!A58" display="RTD-MJP" xr:uid="{00000000-0004-0000-2F00-000003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1899" divId="DR_South_21899" sourceType="sheet" destinationFile="C:\GPS\Bicycle\CO_DS\CO_DS_RDS.htm" title="GeoBiking CO_DS RDS Trail Description"/>
  </webPublishItem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7">
    <pageSetUpPr fitToPage="1"/>
  </sheetPr>
  <dimension ref="A1:H53"/>
  <sheetViews>
    <sheetView zoomScaleNormal="100" workbookViewId="0">
      <selection activeCell="H21" sqref="H21"/>
    </sheetView>
  </sheetViews>
  <sheetFormatPr defaultRowHeight="12.75" x14ac:dyDescent="0.2"/>
  <cols>
    <col min="1" max="1" width="11.140625" customWidth="1"/>
    <col min="2" max="2" width="9.42578125" bestFit="1" customWidth="1"/>
    <col min="3" max="3" width="12.28515625" bestFit="1" customWidth="1"/>
    <col min="4" max="4" width="20.7109375" bestFit="1" customWidth="1"/>
    <col min="5" max="5" width="12.140625" bestFit="1" customWidth="1"/>
    <col min="6" max="6" width="15.28515625" bestFit="1" customWidth="1"/>
    <col min="7" max="7" width="8.28515625" bestFit="1" customWidth="1"/>
    <col min="8" max="8" width="31" customWidth="1"/>
  </cols>
  <sheetData>
    <row r="1" spans="1:8" ht="23.25" customHeight="1" x14ac:dyDescent="0.2">
      <c r="A1" s="588" t="s">
        <v>4703</v>
      </c>
      <c r="B1" s="589"/>
      <c r="C1" s="592" t="s">
        <v>4492</v>
      </c>
      <c r="D1" s="591"/>
      <c r="E1" s="591"/>
      <c r="F1" s="591"/>
      <c r="G1" s="591"/>
      <c r="H1" s="591"/>
    </row>
    <row r="2" spans="1:8" x14ac:dyDescent="0.2">
      <c r="A2" s="9"/>
      <c r="B2" s="6"/>
      <c r="C2" s="648" t="s">
        <v>798</v>
      </c>
      <c r="D2" s="649"/>
      <c r="E2" s="649"/>
      <c r="F2" s="649"/>
      <c r="G2" s="649"/>
      <c r="H2" s="649"/>
    </row>
    <row r="3" spans="1:8" ht="27" customHeight="1" x14ac:dyDescent="0.2">
      <c r="A3" s="597" t="s">
        <v>265</v>
      </c>
      <c r="B3" s="597"/>
      <c r="C3" s="648" t="s">
        <v>3748</v>
      </c>
      <c r="D3" s="649"/>
      <c r="E3" s="649"/>
      <c r="F3" s="649"/>
      <c r="G3" s="649"/>
      <c r="H3" s="649"/>
    </row>
    <row r="4" spans="1:8" x14ac:dyDescent="0.2">
      <c r="A4" s="597"/>
      <c r="B4" s="597"/>
      <c r="C4" s="19"/>
      <c r="E4" s="26"/>
      <c r="F4" s="26"/>
      <c r="G4" s="26"/>
      <c r="H4" s="26"/>
    </row>
    <row r="5" spans="1:8" x14ac:dyDescent="0.2">
      <c r="A5" s="80" t="s">
        <v>3258</v>
      </c>
      <c r="B5" s="113" t="s">
        <v>4493</v>
      </c>
      <c r="C5" s="29" t="s">
        <v>5374</v>
      </c>
      <c r="D5" s="7" t="s">
        <v>5878</v>
      </c>
      <c r="E5" s="26"/>
      <c r="F5" s="29" t="s">
        <v>2789</v>
      </c>
      <c r="G5" s="598"/>
      <c r="H5" s="598"/>
    </row>
    <row r="6" spans="1:8" x14ac:dyDescent="0.2">
      <c r="C6" s="41"/>
      <c r="D6" s="7" t="s">
        <v>360</v>
      </c>
      <c r="E6" s="26"/>
      <c r="F6" s="45"/>
      <c r="G6" s="598"/>
      <c r="H6" s="598"/>
    </row>
    <row r="7" spans="1:8" x14ac:dyDescent="0.2">
      <c r="A7" s="65" t="s">
        <v>865</v>
      </c>
      <c r="B7" s="113">
        <f>COUNT(E27:E51)</f>
        <v>23</v>
      </c>
      <c r="C7" s="75"/>
      <c r="D7" s="7" t="s">
        <v>4825</v>
      </c>
      <c r="G7" s="44"/>
      <c r="H7" s="44"/>
    </row>
    <row r="8" spans="1:8" x14ac:dyDescent="0.2">
      <c r="A8" s="64"/>
      <c r="B8" s="3"/>
      <c r="C8" s="75"/>
      <c r="D8" s="2" t="s">
        <v>5879</v>
      </c>
      <c r="E8" s="104" t="s">
        <v>3939</v>
      </c>
      <c r="F8" s="104" t="s">
        <v>2099</v>
      </c>
      <c r="G8" s="598"/>
      <c r="H8" s="598"/>
    </row>
    <row r="9" spans="1:8" x14ac:dyDescent="0.2">
      <c r="A9" s="64"/>
      <c r="B9" s="3"/>
      <c r="C9" s="75"/>
      <c r="D9" s="2" t="s">
        <v>1855</v>
      </c>
      <c r="E9" s="130">
        <v>39619</v>
      </c>
      <c r="F9" s="105" t="s">
        <v>2098</v>
      </c>
      <c r="G9" s="598"/>
      <c r="H9" s="598"/>
    </row>
    <row r="10" spans="1:8" ht="13.5" thickBot="1" x14ac:dyDescent="0.25">
      <c r="A10" s="64"/>
      <c r="B10" s="3"/>
      <c r="C10" s="10"/>
      <c r="F10" s="105"/>
      <c r="G10" s="164"/>
      <c r="H10" s="164"/>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68">
        <v>16.899999999999999</v>
      </c>
      <c r="D13" s="669"/>
      <c r="E13" s="602">
        <v>16.2</v>
      </c>
      <c r="F13" s="602"/>
      <c r="G13" s="78"/>
      <c r="H13" s="3">
        <v>29</v>
      </c>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5658</v>
      </c>
      <c r="B16" s="23">
        <f>E41</f>
        <v>6132</v>
      </c>
      <c r="C16" s="24">
        <v>5580</v>
      </c>
      <c r="D16" s="24">
        <v>6215</v>
      </c>
      <c r="E16" s="24">
        <f>B16 - A16</f>
        <v>474</v>
      </c>
      <c r="F16" s="24">
        <v>807</v>
      </c>
      <c r="G16" s="24">
        <v>607</v>
      </c>
      <c r="H16" s="103">
        <v>2</v>
      </c>
    </row>
    <row r="17" spans="1:8" s="8" customFormat="1" x14ac:dyDescent="0.2">
      <c r="A17" s="20"/>
      <c r="B17" s="20"/>
      <c r="C17" s="17"/>
      <c r="D17" s="18"/>
      <c r="E17" s="18"/>
      <c r="F17" s="18"/>
      <c r="G17" s="18"/>
      <c r="H17" s="18"/>
    </row>
    <row r="18" spans="1:8" s="8" customFormat="1" ht="12.75" customHeight="1" x14ac:dyDescent="0.2">
      <c r="A18" s="40" t="s">
        <v>4739</v>
      </c>
      <c r="B18" s="580" t="s">
        <v>3765</v>
      </c>
      <c r="C18" s="580"/>
      <c r="D18" s="84" t="s">
        <v>4740</v>
      </c>
      <c r="E18" s="582" t="s">
        <v>2614</v>
      </c>
      <c r="F18" s="582"/>
      <c r="G18" s="582"/>
      <c r="H18" s="582"/>
    </row>
    <row r="19" spans="1:8" s="8" customFormat="1" x14ac:dyDescent="0.2">
      <c r="A19" s="20"/>
      <c r="B19" s="20"/>
      <c r="C19" s="17"/>
      <c r="D19" s="180" t="s">
        <v>4500</v>
      </c>
      <c r="E19" s="582" t="s">
        <v>4257</v>
      </c>
      <c r="F19" s="582"/>
      <c r="G19" s="180" t="s">
        <v>5889</v>
      </c>
      <c r="H19" s="179">
        <v>104</v>
      </c>
    </row>
    <row r="20" spans="1:8" s="8" customFormat="1" ht="12.75" customHeight="1" x14ac:dyDescent="0.2">
      <c r="A20" s="40" t="s">
        <v>4738</v>
      </c>
      <c r="B20" s="579" t="s">
        <v>3766</v>
      </c>
      <c r="C20" s="579"/>
      <c r="D20" s="579"/>
      <c r="E20" s="579"/>
      <c r="F20" s="579"/>
      <c r="G20" s="579"/>
      <c r="H20" s="579"/>
    </row>
    <row r="21" spans="1:8" s="8" customFormat="1" x14ac:dyDescent="0.2">
      <c r="A21" s="20"/>
      <c r="B21" s="20"/>
      <c r="C21" s="17"/>
      <c r="D21" s="18"/>
      <c r="E21" s="18"/>
      <c r="F21" s="18"/>
      <c r="G21" s="18"/>
      <c r="H21" s="18"/>
    </row>
    <row r="22" spans="1:8" s="8" customFormat="1" x14ac:dyDescent="0.2">
      <c r="A22" s="40" t="s">
        <v>4544</v>
      </c>
      <c r="B22" s="861"/>
      <c r="C22" s="861"/>
      <c r="D22" s="861"/>
      <c r="E22" s="861"/>
      <c r="F22" s="861"/>
      <c r="G22" s="861"/>
      <c r="H22" s="861"/>
    </row>
    <row r="23" spans="1:8" ht="13.5" thickBot="1" x14ac:dyDescent="0.25">
      <c r="C23" s="1"/>
    </row>
    <row r="24" spans="1:8" ht="13.5" thickBot="1" x14ac:dyDescent="0.25">
      <c r="A24" s="631" t="s">
        <v>4734</v>
      </c>
      <c r="B24" s="631"/>
      <c r="C24" s="91" t="s">
        <v>4735</v>
      </c>
      <c r="D24" s="631" t="s">
        <v>4736</v>
      </c>
      <c r="E24" s="631"/>
      <c r="F24" s="631"/>
      <c r="G24" s="641" t="s">
        <v>4737</v>
      </c>
      <c r="H24" s="642"/>
    </row>
    <row r="25" spans="1:8" ht="27" customHeight="1" thickBot="1" x14ac:dyDescent="0.25">
      <c r="A25" s="860" t="s">
        <v>2772</v>
      </c>
      <c r="B25" s="860"/>
      <c r="C25" s="112" t="s">
        <v>2773</v>
      </c>
      <c r="D25" s="579" t="s">
        <v>3018</v>
      </c>
      <c r="E25" s="649"/>
      <c r="F25" s="649"/>
      <c r="G25" s="636" t="s">
        <v>3019</v>
      </c>
      <c r="H25" s="636"/>
    </row>
    <row r="26" spans="1:8" s="3" customFormat="1" ht="13.5" thickBot="1" x14ac:dyDescent="0.25">
      <c r="A26" s="4" t="s">
        <v>1596</v>
      </c>
      <c r="B26" s="4" t="s">
        <v>1601</v>
      </c>
      <c r="C26" s="5" t="s">
        <v>1602</v>
      </c>
      <c r="D26" s="4" t="s">
        <v>2790</v>
      </c>
      <c r="E26" s="4" t="s">
        <v>1594</v>
      </c>
      <c r="F26" s="4" t="s">
        <v>1600</v>
      </c>
      <c r="G26" s="608" t="s">
        <v>3050</v>
      </c>
      <c r="H26" s="609"/>
    </row>
    <row r="27" spans="1:8" ht="26.25" customHeight="1" x14ac:dyDescent="0.2">
      <c r="A27" s="240" t="s">
        <v>4494</v>
      </c>
      <c r="B27" s="242" t="s">
        <v>4495</v>
      </c>
      <c r="C27" s="242" t="s">
        <v>4496</v>
      </c>
      <c r="D27" s="242" t="s">
        <v>4497</v>
      </c>
      <c r="E27" s="243">
        <v>5658</v>
      </c>
      <c r="F27" s="241" t="s">
        <v>2343</v>
      </c>
      <c r="G27" s="603" t="s">
        <v>4498</v>
      </c>
      <c r="H27" s="604"/>
    </row>
    <row r="28" spans="1:8" ht="26.25" customHeight="1" x14ac:dyDescent="0.2">
      <c r="A28" s="244" t="s">
        <v>2859</v>
      </c>
      <c r="B28" s="245" t="s">
        <v>2860</v>
      </c>
      <c r="C28" s="246" t="s">
        <v>2861</v>
      </c>
      <c r="D28" s="245" t="s">
        <v>2862</v>
      </c>
      <c r="E28" s="220">
        <v>5650</v>
      </c>
      <c r="F28" s="245" t="s">
        <v>1596</v>
      </c>
      <c r="G28" s="612" t="s">
        <v>2863</v>
      </c>
      <c r="H28" s="613"/>
    </row>
    <row r="29" spans="1:8" x14ac:dyDescent="0.2">
      <c r="A29" s="313" t="s">
        <v>2864</v>
      </c>
      <c r="B29" s="246" t="s">
        <v>2865</v>
      </c>
      <c r="C29" s="246" t="s">
        <v>2866</v>
      </c>
      <c r="D29" s="245" t="s">
        <v>2867</v>
      </c>
      <c r="E29" s="220">
        <v>5668</v>
      </c>
      <c r="F29" s="245" t="s">
        <v>2343</v>
      </c>
      <c r="G29" s="612" t="s">
        <v>2868</v>
      </c>
      <c r="H29" s="613"/>
    </row>
    <row r="30" spans="1:8" x14ac:dyDescent="0.2">
      <c r="A30" s="313" t="s">
        <v>2869</v>
      </c>
      <c r="B30" s="246" t="s">
        <v>2870</v>
      </c>
      <c r="C30" s="246" t="s">
        <v>2871</v>
      </c>
      <c r="D30" s="246" t="s">
        <v>4094</v>
      </c>
      <c r="E30" s="220">
        <v>5580</v>
      </c>
      <c r="F30" s="245" t="s">
        <v>2343</v>
      </c>
      <c r="G30" s="612" t="s">
        <v>2872</v>
      </c>
      <c r="H30" s="613"/>
    </row>
    <row r="31" spans="1:8" ht="27" customHeight="1" x14ac:dyDescent="0.2">
      <c r="A31" s="244" t="s">
        <v>2873</v>
      </c>
      <c r="B31" s="245" t="s">
        <v>2874</v>
      </c>
      <c r="C31" s="246" t="s">
        <v>2875</v>
      </c>
      <c r="D31" s="245" t="s">
        <v>2876</v>
      </c>
      <c r="E31" s="220">
        <v>5672</v>
      </c>
      <c r="F31" s="245" t="s">
        <v>2343</v>
      </c>
      <c r="G31" s="612" t="s">
        <v>2969</v>
      </c>
      <c r="H31" s="613"/>
    </row>
    <row r="32" spans="1:8" x14ac:dyDescent="0.2">
      <c r="A32" s="313" t="s">
        <v>2973</v>
      </c>
      <c r="B32" s="246" t="s">
        <v>5770</v>
      </c>
      <c r="C32" s="246" t="s">
        <v>2970</v>
      </c>
      <c r="D32" s="245" t="s">
        <v>2971</v>
      </c>
      <c r="E32" s="220">
        <v>5695</v>
      </c>
      <c r="F32" s="245" t="s">
        <v>1596</v>
      </c>
      <c r="G32" s="612" t="s">
        <v>2972</v>
      </c>
      <c r="H32" s="613"/>
    </row>
    <row r="33" spans="1:8" x14ac:dyDescent="0.2">
      <c r="A33" s="244" t="s">
        <v>2877</v>
      </c>
      <c r="B33" s="245" t="s">
        <v>2878</v>
      </c>
      <c r="C33" s="246" t="s">
        <v>2966</v>
      </c>
      <c r="D33" s="245" t="s">
        <v>2967</v>
      </c>
      <c r="E33" s="220">
        <v>5789</v>
      </c>
      <c r="F33" s="245" t="s">
        <v>1593</v>
      </c>
      <c r="G33" s="612" t="s">
        <v>2968</v>
      </c>
      <c r="H33" s="613"/>
    </row>
    <row r="34" spans="1:8" ht="28.5" customHeight="1" x14ac:dyDescent="0.2">
      <c r="A34" s="313" t="s">
        <v>662</v>
      </c>
      <c r="B34" s="246" t="s">
        <v>663</v>
      </c>
      <c r="C34" s="246" t="s">
        <v>664</v>
      </c>
      <c r="D34" s="246" t="s">
        <v>665</v>
      </c>
      <c r="E34" s="220">
        <v>5826</v>
      </c>
      <c r="F34" s="245" t="s">
        <v>1596</v>
      </c>
      <c r="G34" s="612" t="s">
        <v>666</v>
      </c>
      <c r="H34" s="613"/>
    </row>
    <row r="35" spans="1:8" ht="14.25" customHeight="1" x14ac:dyDescent="0.2">
      <c r="A35" s="313" t="s">
        <v>667</v>
      </c>
      <c r="B35" s="246" t="s">
        <v>280</v>
      </c>
      <c r="C35" s="246" t="s">
        <v>668</v>
      </c>
      <c r="D35" s="246" t="s">
        <v>669</v>
      </c>
      <c r="E35" s="220">
        <v>5783</v>
      </c>
      <c r="F35" s="245" t="s">
        <v>2918</v>
      </c>
      <c r="G35" s="612" t="s">
        <v>670</v>
      </c>
      <c r="H35" s="613"/>
    </row>
    <row r="36" spans="1:8" ht="14.25" customHeight="1" x14ac:dyDescent="0.2">
      <c r="A36" s="313" t="s">
        <v>671</v>
      </c>
      <c r="B36" s="246" t="s">
        <v>672</v>
      </c>
      <c r="C36" s="246" t="s">
        <v>673</v>
      </c>
      <c r="D36" s="246" t="s">
        <v>674</v>
      </c>
      <c r="E36" s="220">
        <v>5928</v>
      </c>
      <c r="F36" s="245" t="s">
        <v>1596</v>
      </c>
      <c r="G36" s="612" t="s">
        <v>4887</v>
      </c>
      <c r="H36" s="613"/>
    </row>
    <row r="37" spans="1:8" ht="25.5" customHeight="1" x14ac:dyDescent="0.2">
      <c r="A37" s="313" t="s">
        <v>4888</v>
      </c>
      <c r="B37" s="246" t="s">
        <v>4889</v>
      </c>
      <c r="C37" s="246" t="s">
        <v>4708</v>
      </c>
      <c r="D37" s="246" t="s">
        <v>2240</v>
      </c>
      <c r="E37" s="220">
        <v>6061</v>
      </c>
      <c r="F37" s="245" t="s">
        <v>2343</v>
      </c>
      <c r="G37" s="612" t="s">
        <v>3032</v>
      </c>
      <c r="H37" s="613"/>
    </row>
    <row r="38" spans="1:8" ht="39" customHeight="1" x14ac:dyDescent="0.2">
      <c r="A38" s="313" t="s">
        <v>889</v>
      </c>
      <c r="B38" s="246" t="s">
        <v>898</v>
      </c>
      <c r="C38" s="246" t="s">
        <v>894</v>
      </c>
      <c r="D38" s="246" t="s">
        <v>895</v>
      </c>
      <c r="E38" s="220">
        <v>6150</v>
      </c>
      <c r="F38" s="245" t="s">
        <v>2343</v>
      </c>
      <c r="G38" s="612" t="s">
        <v>893</v>
      </c>
      <c r="H38" s="613"/>
    </row>
    <row r="39" spans="1:8" x14ac:dyDescent="0.2">
      <c r="A39" s="313" t="s">
        <v>890</v>
      </c>
      <c r="B39" s="246" t="s">
        <v>2722</v>
      </c>
      <c r="C39" s="246" t="s">
        <v>2723</v>
      </c>
      <c r="D39" s="246" t="s">
        <v>897</v>
      </c>
      <c r="E39" s="220">
        <v>6151</v>
      </c>
      <c r="F39" s="245" t="s">
        <v>2343</v>
      </c>
      <c r="G39" s="612" t="s">
        <v>892</v>
      </c>
      <c r="H39" s="613"/>
    </row>
    <row r="40" spans="1:8" x14ac:dyDescent="0.2">
      <c r="A40" s="313" t="s">
        <v>888</v>
      </c>
      <c r="B40" s="246" t="s">
        <v>2724</v>
      </c>
      <c r="C40" s="246" t="s">
        <v>2725</v>
      </c>
      <c r="D40" s="246" t="s">
        <v>896</v>
      </c>
      <c r="E40" s="220">
        <v>6164</v>
      </c>
      <c r="F40" s="245" t="s">
        <v>2343</v>
      </c>
      <c r="G40" s="612" t="s">
        <v>891</v>
      </c>
      <c r="H40" s="613"/>
    </row>
    <row r="41" spans="1:8" ht="26.25" customHeight="1" x14ac:dyDescent="0.2">
      <c r="A41" s="313" t="s">
        <v>3033</v>
      </c>
      <c r="B41" s="246" t="s">
        <v>3034</v>
      </c>
      <c r="C41" s="246" t="s">
        <v>3035</v>
      </c>
      <c r="D41" s="246" t="s">
        <v>3036</v>
      </c>
      <c r="E41" s="220">
        <v>6132</v>
      </c>
      <c r="F41" s="245" t="s">
        <v>2343</v>
      </c>
      <c r="G41" s="612" t="s">
        <v>5876</v>
      </c>
      <c r="H41" s="613"/>
    </row>
    <row r="42" spans="1:8" ht="28.5" customHeight="1" x14ac:dyDescent="0.2">
      <c r="A42" s="313" t="s">
        <v>3037</v>
      </c>
      <c r="B42" s="246" t="s">
        <v>3038</v>
      </c>
      <c r="C42" s="246" t="s">
        <v>3039</v>
      </c>
      <c r="D42" s="246" t="s">
        <v>3040</v>
      </c>
      <c r="E42" s="220">
        <v>6076</v>
      </c>
      <c r="F42" s="245" t="s">
        <v>2343</v>
      </c>
      <c r="G42" s="612" t="s">
        <v>887</v>
      </c>
      <c r="H42" s="613"/>
    </row>
    <row r="43" spans="1:8" ht="25.5" customHeight="1" x14ac:dyDescent="0.2">
      <c r="A43" s="244" t="s">
        <v>3041</v>
      </c>
      <c r="B43" s="246" t="s">
        <v>3042</v>
      </c>
      <c r="C43" s="246" t="s">
        <v>3043</v>
      </c>
      <c r="D43" s="246" t="s">
        <v>3044</v>
      </c>
      <c r="E43" s="220">
        <v>6121</v>
      </c>
      <c r="F43" s="245" t="s">
        <v>2343</v>
      </c>
      <c r="G43" s="612" t="s">
        <v>3045</v>
      </c>
      <c r="H43" s="613"/>
    </row>
    <row r="44" spans="1:8" x14ac:dyDescent="0.2">
      <c r="A44" s="313" t="s">
        <v>3046</v>
      </c>
      <c r="B44" s="246" t="s">
        <v>3047</v>
      </c>
      <c r="C44" s="246" t="s">
        <v>3048</v>
      </c>
      <c r="D44" s="246" t="s">
        <v>3049</v>
      </c>
      <c r="E44" s="220">
        <v>6162</v>
      </c>
      <c r="F44" s="245" t="s">
        <v>1596</v>
      </c>
      <c r="G44" s="612" t="s">
        <v>1857</v>
      </c>
      <c r="H44" s="613"/>
    </row>
    <row r="45" spans="1:8" x14ac:dyDescent="0.2">
      <c r="A45" s="313" t="s">
        <v>1858</v>
      </c>
      <c r="B45" s="246" t="s">
        <v>1859</v>
      </c>
      <c r="C45" s="246" t="s">
        <v>1860</v>
      </c>
      <c r="D45" s="246" t="s">
        <v>1861</v>
      </c>
      <c r="E45" s="220">
        <v>6157</v>
      </c>
      <c r="F45" s="245" t="s">
        <v>2343</v>
      </c>
      <c r="G45" s="612" t="s">
        <v>3793</v>
      </c>
      <c r="H45" s="613"/>
    </row>
    <row r="46" spans="1:8" x14ac:dyDescent="0.2">
      <c r="A46" s="313" t="s">
        <v>3794</v>
      </c>
      <c r="B46" s="246" t="s">
        <v>3795</v>
      </c>
      <c r="C46" s="246" t="s">
        <v>3796</v>
      </c>
      <c r="D46" s="246" t="s">
        <v>3797</v>
      </c>
      <c r="E46" s="220">
        <v>6166</v>
      </c>
      <c r="F46" s="245" t="s">
        <v>1596</v>
      </c>
      <c r="G46" s="612" t="s">
        <v>5870</v>
      </c>
      <c r="H46" s="613"/>
    </row>
    <row r="47" spans="1:8" x14ac:dyDescent="0.2">
      <c r="A47" s="313" t="s">
        <v>3798</v>
      </c>
      <c r="B47" s="246" t="s">
        <v>3799</v>
      </c>
      <c r="C47" s="246" t="s">
        <v>3800</v>
      </c>
      <c r="D47" s="246" t="s">
        <v>3801</v>
      </c>
      <c r="E47" s="220">
        <v>6165</v>
      </c>
      <c r="F47" s="245" t="s">
        <v>1596</v>
      </c>
      <c r="G47" s="612" t="s">
        <v>5869</v>
      </c>
      <c r="H47" s="613"/>
    </row>
    <row r="48" spans="1:8" x14ac:dyDescent="0.2">
      <c r="A48" s="313" t="s">
        <v>5864</v>
      </c>
      <c r="B48" s="246" t="s">
        <v>5865</v>
      </c>
      <c r="C48" s="246" t="s">
        <v>5866</v>
      </c>
      <c r="D48" s="246" t="s">
        <v>5867</v>
      </c>
      <c r="E48" s="220">
        <v>6061</v>
      </c>
      <c r="F48" s="245" t="s">
        <v>2343</v>
      </c>
      <c r="G48" s="612" t="s">
        <v>5868</v>
      </c>
      <c r="H48" s="613"/>
    </row>
    <row r="49" spans="1:8" x14ac:dyDescent="0.2">
      <c r="A49" s="313" t="s">
        <v>3798</v>
      </c>
      <c r="B49" s="806" t="s">
        <v>3001</v>
      </c>
      <c r="C49" s="806"/>
      <c r="D49" s="806"/>
      <c r="E49" s="806"/>
      <c r="F49" s="806"/>
      <c r="G49" s="612" t="s">
        <v>5863</v>
      </c>
      <c r="H49" s="613"/>
    </row>
    <row r="50" spans="1:8" x14ac:dyDescent="0.2">
      <c r="A50" s="313" t="s">
        <v>5871</v>
      </c>
      <c r="B50" s="246" t="s">
        <v>5872</v>
      </c>
      <c r="C50" s="246" t="s">
        <v>5873</v>
      </c>
      <c r="D50" s="246" t="s">
        <v>5874</v>
      </c>
      <c r="E50" s="220">
        <v>6165</v>
      </c>
      <c r="F50" s="245" t="s">
        <v>1596</v>
      </c>
      <c r="G50" s="612" t="s">
        <v>5875</v>
      </c>
      <c r="H50" s="613"/>
    </row>
    <row r="51" spans="1:8" ht="26.25" customHeight="1" thickBot="1" x14ac:dyDescent="0.25">
      <c r="A51" s="318" t="s">
        <v>3037</v>
      </c>
      <c r="B51" s="755" t="s">
        <v>3001</v>
      </c>
      <c r="C51" s="755"/>
      <c r="D51" s="755"/>
      <c r="E51" s="755"/>
      <c r="F51" s="755"/>
      <c r="G51" s="610" t="s">
        <v>5877</v>
      </c>
      <c r="H51" s="611"/>
    </row>
    <row r="53" spans="1:8" x14ac:dyDescent="0.2">
      <c r="A53" s="158" t="s">
        <v>1822</v>
      </c>
      <c r="B53" s="156" t="s">
        <v>5425</v>
      </c>
    </row>
  </sheetData>
  <mergeCells count="55">
    <mergeCell ref="B51:F51"/>
    <mergeCell ref="B49:F49"/>
    <mergeCell ref="G42:H42"/>
    <mergeCell ref="G43:H43"/>
    <mergeCell ref="G44:H44"/>
    <mergeCell ref="G51:H51"/>
    <mergeCell ref="G45:H45"/>
    <mergeCell ref="G46:H46"/>
    <mergeCell ref="G47:H47"/>
    <mergeCell ref="G48:H48"/>
    <mergeCell ref="G49:H49"/>
    <mergeCell ref="G50:H50"/>
    <mergeCell ref="G36:H36"/>
    <mergeCell ref="G37:H37"/>
    <mergeCell ref="G41:H41"/>
    <mergeCell ref="G38:H38"/>
    <mergeCell ref="G39:H39"/>
    <mergeCell ref="G40:H40"/>
    <mergeCell ref="A1:B1"/>
    <mergeCell ref="C1:H1"/>
    <mergeCell ref="C2:H2"/>
    <mergeCell ref="A11:H11"/>
    <mergeCell ref="C3:H3"/>
    <mergeCell ref="A4:B4"/>
    <mergeCell ref="G5:H6"/>
    <mergeCell ref="A3:B3"/>
    <mergeCell ref="G8:H9"/>
    <mergeCell ref="A14:H14"/>
    <mergeCell ref="A12:B12"/>
    <mergeCell ref="C12:D12"/>
    <mergeCell ref="E12:F12"/>
    <mergeCell ref="A13:B13"/>
    <mergeCell ref="C13:D13"/>
    <mergeCell ref="E13:F13"/>
    <mergeCell ref="B18:C18"/>
    <mergeCell ref="E18:H18"/>
    <mergeCell ref="B20:H20"/>
    <mergeCell ref="A24:B24"/>
    <mergeCell ref="D24:F24"/>
    <mergeCell ref="G24:H24"/>
    <mergeCell ref="B22:H22"/>
    <mergeCell ref="E19:F19"/>
    <mergeCell ref="A25:B25"/>
    <mergeCell ref="D25:F25"/>
    <mergeCell ref="G25:H25"/>
    <mergeCell ref="G26:H26"/>
    <mergeCell ref="G27:H27"/>
    <mergeCell ref="G28:H28"/>
    <mergeCell ref="G29:H29"/>
    <mergeCell ref="G30:H30"/>
    <mergeCell ref="G35:H35"/>
    <mergeCell ref="G31:H31"/>
    <mergeCell ref="G32:H32"/>
    <mergeCell ref="G33:H33"/>
    <mergeCell ref="G34:H34"/>
  </mergeCells>
  <phoneticPr fontId="0" type="noConversion"/>
  <hyperlinks>
    <hyperlink ref="D5" location="AuroraRes!A1" display="Aurora Reservoir" xr:uid="{00000000-0004-0000-3000-000000000000}"/>
    <hyperlink ref="A3:B3" location="Overview!A1" tooltip="Go To Trail Network Overview sheet" display="Trail Network Overview" xr:uid="{00000000-0004-0000-3000-000001000000}"/>
    <hyperlink ref="D6" location="SmokyRamble!A1" display="SmokyRamble" xr:uid="{00000000-0004-0000-3000-000002000000}"/>
    <hyperlink ref="D7" location="CherryCrN!A1" display="Cherry Cr Trail N" xr:uid="{00000000-0004-0000-3000-000003000000}"/>
    <hyperlink ref="D8" location="TollGateCr!A1" display="Tollgate Cr" xr:uid="{00000000-0004-0000-3000-000004000000}"/>
    <hyperlink ref="D9" location="UnNamedCr!A1" display="UnNamed Cr" xr:uid="{00000000-0004-0000-3000-000005000000}"/>
    <hyperlink ref="B53" location="RTD!A62" display="RTD-NMH" xr:uid="{00000000-0004-0000-3000-000006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689" divId="DR_South_2689" sourceType="sheet" destinationFile="C:\GPS\Bicycle\CO_DS\CO_DS_SH.htm" title="GeoBiking CO_DS SH Trail Description"/>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2">
    <pageSetUpPr fitToPage="1"/>
  </sheetPr>
  <dimension ref="A1:H35"/>
  <sheetViews>
    <sheetView zoomScaleNormal="100" workbookViewId="0">
      <selection activeCell="B21" sqref="B21:H21"/>
    </sheetView>
  </sheetViews>
  <sheetFormatPr defaultRowHeight="12.75" x14ac:dyDescent="0.2"/>
  <cols>
    <col min="1" max="1" width="10.5703125" bestFit="1" customWidth="1"/>
    <col min="2" max="2" width="9.140625" bestFit="1" customWidth="1"/>
    <col min="3" max="3" width="11.7109375" style="1" bestFit="1" customWidth="1"/>
    <col min="4" max="4" width="19.140625" bestFit="1" customWidth="1"/>
    <col min="5" max="5" width="9.42578125" bestFit="1" customWidth="1"/>
    <col min="6" max="6" width="14.85546875" bestFit="1" customWidth="1"/>
    <col min="7" max="7" width="8.140625" bestFit="1" customWidth="1"/>
    <col min="8" max="8" width="28.7109375" customWidth="1"/>
  </cols>
  <sheetData>
    <row r="1" spans="1:8" ht="23.25" customHeight="1" x14ac:dyDescent="0.2">
      <c r="A1" s="588" t="s">
        <v>6127</v>
      </c>
      <c r="B1" s="589"/>
      <c r="C1" s="592" t="s">
        <v>6128</v>
      </c>
      <c r="D1" s="647"/>
      <c r="E1" s="647"/>
      <c r="F1" s="647"/>
      <c r="G1" s="647"/>
      <c r="H1" s="647"/>
    </row>
    <row r="2" spans="1:8" ht="26.25" customHeight="1" x14ac:dyDescent="0.2">
      <c r="A2" s="597" t="s">
        <v>265</v>
      </c>
      <c r="B2" s="597"/>
      <c r="C2" s="648" t="s">
        <v>6132</v>
      </c>
      <c r="D2" s="649"/>
      <c r="E2" s="649"/>
      <c r="F2" s="649"/>
      <c r="G2" s="649"/>
      <c r="H2" s="649"/>
    </row>
    <row r="3" spans="1:8" x14ac:dyDescent="0.2">
      <c r="A3" s="597"/>
      <c r="B3" s="597"/>
      <c r="C3" s="28"/>
      <c r="D3" s="22"/>
      <c r="E3" s="22"/>
      <c r="F3" s="22"/>
      <c r="G3" s="22"/>
      <c r="H3" s="22"/>
    </row>
    <row r="4" spans="1:8" x14ac:dyDescent="0.2">
      <c r="A4" s="80" t="s">
        <v>3258</v>
      </c>
      <c r="B4" s="53" t="s">
        <v>6129</v>
      </c>
      <c r="C4" s="30" t="s">
        <v>5374</v>
      </c>
      <c r="D4" s="2" t="s">
        <v>6130</v>
      </c>
      <c r="F4" s="30" t="s">
        <v>2789</v>
      </c>
      <c r="G4" s="650"/>
      <c r="H4" s="650"/>
    </row>
    <row r="5" spans="1:8" x14ac:dyDescent="0.2">
      <c r="C5" s="47"/>
      <c r="D5" s="2"/>
      <c r="G5" s="650"/>
      <c r="H5" s="650"/>
    </row>
    <row r="6" spans="1:8" x14ac:dyDescent="0.2">
      <c r="A6" s="65" t="s">
        <v>865</v>
      </c>
      <c r="B6" s="53">
        <f>COUNT(E27:E35)</f>
        <v>9</v>
      </c>
      <c r="C6" s="47"/>
      <c r="D6" s="2" t="s">
        <v>5271</v>
      </c>
      <c r="E6" s="651" t="s">
        <v>6131</v>
      </c>
      <c r="F6" s="651"/>
      <c r="G6" s="27"/>
      <c r="H6" s="27"/>
    </row>
    <row r="7" spans="1:8" x14ac:dyDescent="0.2">
      <c r="A7" s="64"/>
      <c r="B7" s="3"/>
      <c r="C7" s="187"/>
      <c r="D7" s="188"/>
      <c r="E7" s="109"/>
      <c r="F7" s="142"/>
      <c r="G7" s="27"/>
      <c r="H7" s="27"/>
    </row>
    <row r="8" spans="1:8" x14ac:dyDescent="0.2">
      <c r="A8" s="64"/>
      <c r="B8" s="3"/>
      <c r="C8" s="187"/>
      <c r="D8" s="188"/>
      <c r="E8" s="171" t="s">
        <v>3939</v>
      </c>
      <c r="F8" s="171" t="s">
        <v>3938</v>
      </c>
      <c r="G8" s="593"/>
      <c r="H8" s="593"/>
    </row>
    <row r="9" spans="1:8" x14ac:dyDescent="0.2">
      <c r="A9" s="2"/>
      <c r="B9" s="2"/>
      <c r="C9" s="187"/>
      <c r="D9" s="109"/>
      <c r="E9" s="189">
        <v>40650</v>
      </c>
      <c r="F9" s="181"/>
      <c r="G9" s="593"/>
      <c r="H9" s="593"/>
    </row>
    <row r="10" spans="1:8" ht="13.5" thickBot="1" x14ac:dyDescent="0.25">
      <c r="C10" s="10"/>
    </row>
    <row r="11" spans="1:8" x14ac:dyDescent="0.2">
      <c r="A11" s="594" t="s">
        <v>3079</v>
      </c>
      <c r="B11" s="595"/>
      <c r="C11" s="595"/>
      <c r="D11" s="595"/>
      <c r="E11" s="595"/>
      <c r="F11" s="595"/>
      <c r="G11" s="595"/>
      <c r="H11" s="596"/>
    </row>
    <row r="12" spans="1:8" ht="13.5" thickBot="1" x14ac:dyDescent="0.25">
      <c r="A12" s="643" t="s">
        <v>2780</v>
      </c>
      <c r="B12" s="644"/>
      <c r="C12" s="645" t="s">
        <v>2781</v>
      </c>
      <c r="D12" s="646"/>
      <c r="E12" s="646" t="s">
        <v>2782</v>
      </c>
      <c r="F12" s="646"/>
      <c r="G12" s="89"/>
      <c r="H12" s="63" t="s">
        <v>3057</v>
      </c>
    </row>
    <row r="13" spans="1:8" ht="13.5" thickBot="1" x14ac:dyDescent="0.25">
      <c r="A13" s="574"/>
      <c r="B13" s="574"/>
      <c r="C13" s="634">
        <v>3.3</v>
      </c>
      <c r="D13" s="635"/>
      <c r="E13" s="574">
        <v>18.3</v>
      </c>
      <c r="F13" s="574"/>
      <c r="G13" s="12"/>
      <c r="H13" s="5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61" t="s">
        <v>2788</v>
      </c>
    </row>
    <row r="16" spans="1:8" s="8" customFormat="1" x14ac:dyDescent="0.2">
      <c r="A16" s="23">
        <f>E27</f>
        <v>5764</v>
      </c>
      <c r="B16" s="23">
        <f>E35</f>
        <v>5927</v>
      </c>
      <c r="C16" s="24">
        <v>5751</v>
      </c>
      <c r="D16" s="24">
        <v>5927</v>
      </c>
      <c r="E16" s="24">
        <f>B16 - A16</f>
        <v>163</v>
      </c>
      <c r="F16" s="24">
        <v>263</v>
      </c>
      <c r="G16" s="12"/>
      <c r="H16" s="72">
        <v>2</v>
      </c>
    </row>
    <row r="17" spans="1:8" s="8" customFormat="1" x14ac:dyDescent="0.2">
      <c r="A17" s="20"/>
      <c r="B17" s="20"/>
      <c r="C17" s="17"/>
      <c r="D17" s="18"/>
      <c r="E17" s="18"/>
      <c r="F17" s="18"/>
      <c r="G17" s="18"/>
      <c r="H17" s="18"/>
    </row>
    <row r="18" spans="1:8" s="8" customFormat="1" ht="12.75" customHeight="1" x14ac:dyDescent="0.2">
      <c r="A18" s="40" t="s">
        <v>4739</v>
      </c>
      <c r="B18" s="580" t="s">
        <v>4540</v>
      </c>
      <c r="C18" s="580"/>
      <c r="D18" s="84" t="s">
        <v>4740</v>
      </c>
      <c r="E18" s="581" t="s">
        <v>236</v>
      </c>
      <c r="F18" s="581"/>
      <c r="G18" s="581"/>
      <c r="H18" s="581"/>
    </row>
    <row r="19" spans="1:8" s="8" customFormat="1" x14ac:dyDescent="0.2">
      <c r="A19" s="20"/>
      <c r="B19" s="20"/>
      <c r="C19" s="17"/>
      <c r="D19" s="180" t="s">
        <v>4500</v>
      </c>
      <c r="E19" s="582" t="s">
        <v>4257</v>
      </c>
      <c r="F19" s="581"/>
      <c r="G19" s="180" t="s">
        <v>5889</v>
      </c>
      <c r="H19" s="468">
        <v>198</v>
      </c>
    </row>
    <row r="20" spans="1:8" s="8" customFormat="1" ht="12.75" customHeight="1" x14ac:dyDescent="0.2">
      <c r="A20" s="40" t="s">
        <v>4738</v>
      </c>
      <c r="B20" s="579" t="s">
        <v>5178</v>
      </c>
      <c r="C20" s="579"/>
      <c r="D20" s="579"/>
      <c r="E20" s="579"/>
      <c r="F20" s="579"/>
      <c r="G20" s="579"/>
      <c r="H20" s="579"/>
    </row>
    <row r="21" spans="1:8" s="8" customFormat="1" x14ac:dyDescent="0.2">
      <c r="A21" s="20"/>
      <c r="B21" s="637"/>
      <c r="C21" s="637"/>
      <c r="D21" s="637"/>
      <c r="E21" s="637"/>
      <c r="F21" s="637"/>
      <c r="G21" s="637"/>
      <c r="H21" s="637"/>
    </row>
    <row r="22" spans="1:8" s="8" customFormat="1" ht="14.25" customHeight="1" x14ac:dyDescent="0.2">
      <c r="A22" s="40" t="s">
        <v>4544</v>
      </c>
      <c r="B22" s="578" t="s">
        <v>6142</v>
      </c>
      <c r="C22" s="578"/>
      <c r="D22" s="578"/>
      <c r="E22" s="578"/>
      <c r="F22" s="578"/>
      <c r="G22" s="578"/>
      <c r="H22" s="578"/>
    </row>
    <row r="23" spans="1:8" ht="13.5" thickBot="1" x14ac:dyDescent="0.25"/>
    <row r="24" spans="1:8" ht="13.5" thickBot="1" x14ac:dyDescent="0.25">
      <c r="A24" s="631" t="s">
        <v>4734</v>
      </c>
      <c r="B24" s="631"/>
      <c r="C24" s="91" t="s">
        <v>4735</v>
      </c>
      <c r="D24" s="631" t="s">
        <v>4736</v>
      </c>
      <c r="E24" s="631"/>
      <c r="F24" s="631"/>
      <c r="G24" s="641" t="s">
        <v>4737</v>
      </c>
      <c r="H24" s="642"/>
    </row>
    <row r="25" spans="1:8" ht="13.5" thickBot="1" x14ac:dyDescent="0.25">
      <c r="A25" s="640" t="s">
        <v>3129</v>
      </c>
      <c r="B25" s="640"/>
      <c r="C25" s="92" t="s">
        <v>3128</v>
      </c>
      <c r="D25" s="578" t="s">
        <v>5379</v>
      </c>
      <c r="E25" s="598"/>
      <c r="F25" s="598"/>
      <c r="G25" s="636" t="s">
        <v>5380</v>
      </c>
      <c r="H25" s="636"/>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57" t="s">
        <v>6133</v>
      </c>
      <c r="B27" s="258" t="s">
        <v>6134</v>
      </c>
      <c r="C27" s="258" t="s">
        <v>6135</v>
      </c>
      <c r="D27" s="259" t="s">
        <v>6136</v>
      </c>
      <c r="E27" s="260">
        <v>5764</v>
      </c>
      <c r="F27" s="259" t="s">
        <v>2343</v>
      </c>
      <c r="G27" s="638" t="s">
        <v>6137</v>
      </c>
      <c r="H27" s="639"/>
    </row>
    <row r="28" spans="1:8" x14ac:dyDescent="0.2">
      <c r="A28" s="261" t="s">
        <v>6138</v>
      </c>
      <c r="B28" s="262" t="s">
        <v>6139</v>
      </c>
      <c r="C28" s="262" t="s">
        <v>4944</v>
      </c>
      <c r="D28" s="263" t="s">
        <v>6140</v>
      </c>
      <c r="E28" s="264">
        <v>5776</v>
      </c>
      <c r="F28" s="263" t="s">
        <v>2343</v>
      </c>
      <c r="G28" s="629" t="s">
        <v>6141</v>
      </c>
      <c r="H28" s="630"/>
    </row>
    <row r="29" spans="1:8" ht="26.25" customHeight="1" x14ac:dyDescent="0.2">
      <c r="A29" s="266" t="s">
        <v>6175</v>
      </c>
      <c r="B29" s="267" t="s">
        <v>6143</v>
      </c>
      <c r="C29" s="267" t="s">
        <v>6144</v>
      </c>
      <c r="D29" s="268" t="s">
        <v>729</v>
      </c>
      <c r="E29" s="269">
        <v>5790</v>
      </c>
      <c r="F29" s="268" t="s">
        <v>1595</v>
      </c>
      <c r="G29" s="632" t="s">
        <v>6145</v>
      </c>
      <c r="H29" s="633"/>
    </row>
    <row r="30" spans="1:8" x14ac:dyDescent="0.2">
      <c r="A30" s="261" t="s">
        <v>6146</v>
      </c>
      <c r="B30" s="262" t="s">
        <v>6147</v>
      </c>
      <c r="C30" s="262" t="s">
        <v>4945</v>
      </c>
      <c r="D30" s="263" t="s">
        <v>6148</v>
      </c>
      <c r="E30" s="264">
        <v>5794</v>
      </c>
      <c r="F30" s="263" t="s">
        <v>1196</v>
      </c>
      <c r="G30" s="629" t="s">
        <v>6149</v>
      </c>
      <c r="H30" s="630"/>
    </row>
    <row r="31" spans="1:8" ht="26.25" customHeight="1" x14ac:dyDescent="0.2">
      <c r="A31" s="244" t="s">
        <v>6150</v>
      </c>
      <c r="B31" s="254" t="s">
        <v>6151</v>
      </c>
      <c r="C31" s="254" t="s">
        <v>6152</v>
      </c>
      <c r="D31" s="245" t="s">
        <v>6153</v>
      </c>
      <c r="E31" s="220">
        <v>5896</v>
      </c>
      <c r="F31" s="245" t="s">
        <v>2343</v>
      </c>
      <c r="G31" s="612" t="s">
        <v>6154</v>
      </c>
      <c r="H31" s="613"/>
    </row>
    <row r="32" spans="1:8" x14ac:dyDescent="0.2">
      <c r="A32" s="261" t="s">
        <v>6155</v>
      </c>
      <c r="B32" s="262" t="s">
        <v>6151</v>
      </c>
      <c r="C32" s="262" t="s">
        <v>6156</v>
      </c>
      <c r="D32" s="263" t="s">
        <v>6157</v>
      </c>
      <c r="E32" s="264">
        <v>5881</v>
      </c>
      <c r="F32" s="263" t="s">
        <v>2343</v>
      </c>
      <c r="G32" s="629" t="s">
        <v>6158</v>
      </c>
      <c r="H32" s="630"/>
    </row>
    <row r="33" spans="1:8" x14ac:dyDescent="0.2">
      <c r="A33" s="261" t="s">
        <v>6159</v>
      </c>
      <c r="B33" s="262" t="s">
        <v>6160</v>
      </c>
      <c r="C33" s="262" t="s">
        <v>6161</v>
      </c>
      <c r="D33" s="263" t="s">
        <v>6162</v>
      </c>
      <c r="E33" s="264">
        <v>5886</v>
      </c>
      <c r="F33" s="263" t="s">
        <v>2343</v>
      </c>
      <c r="G33" s="629" t="s">
        <v>6163</v>
      </c>
      <c r="H33" s="630"/>
    </row>
    <row r="34" spans="1:8" x14ac:dyDescent="0.2">
      <c r="A34" s="261" t="s">
        <v>6164</v>
      </c>
      <c r="B34" s="262" t="s">
        <v>6165</v>
      </c>
      <c r="C34" s="262" t="s">
        <v>6166</v>
      </c>
      <c r="D34" s="263" t="s">
        <v>6167</v>
      </c>
      <c r="E34" s="264">
        <v>5899</v>
      </c>
      <c r="F34" s="263" t="s">
        <v>2343</v>
      </c>
      <c r="G34" s="629" t="s">
        <v>6168</v>
      </c>
      <c r="H34" s="630"/>
    </row>
    <row r="35" spans="1:8" ht="13.5" thickBot="1" x14ac:dyDescent="0.25">
      <c r="A35" s="271" t="s">
        <v>6169</v>
      </c>
      <c r="B35" s="272" t="s">
        <v>6170</v>
      </c>
      <c r="C35" s="272" t="s">
        <v>6171</v>
      </c>
      <c r="D35" s="272" t="s">
        <v>6172</v>
      </c>
      <c r="E35" s="273">
        <v>5927</v>
      </c>
      <c r="F35" s="272" t="s">
        <v>2343</v>
      </c>
      <c r="G35" s="627" t="s">
        <v>6173</v>
      </c>
      <c r="H35" s="628"/>
    </row>
  </sheetData>
  <mergeCells count="38">
    <mergeCell ref="A1:B1"/>
    <mergeCell ref="A11:H11"/>
    <mergeCell ref="A12:B12"/>
    <mergeCell ref="C12:D12"/>
    <mergeCell ref="E12:F12"/>
    <mergeCell ref="C1:H1"/>
    <mergeCell ref="C2:H2"/>
    <mergeCell ref="A3:B3"/>
    <mergeCell ref="G4:H5"/>
    <mergeCell ref="A2:B2"/>
    <mergeCell ref="E6:F6"/>
    <mergeCell ref="G8:H9"/>
    <mergeCell ref="A14:H14"/>
    <mergeCell ref="E18:H18"/>
    <mergeCell ref="B22:H22"/>
    <mergeCell ref="G27:H27"/>
    <mergeCell ref="G28:H28"/>
    <mergeCell ref="G26:H26"/>
    <mergeCell ref="A25:B25"/>
    <mergeCell ref="D24:F24"/>
    <mergeCell ref="D25:F25"/>
    <mergeCell ref="G24:H24"/>
    <mergeCell ref="G35:H35"/>
    <mergeCell ref="G33:H33"/>
    <mergeCell ref="G34:H34"/>
    <mergeCell ref="B20:H20"/>
    <mergeCell ref="A13:B13"/>
    <mergeCell ref="B18:C18"/>
    <mergeCell ref="A24:B24"/>
    <mergeCell ref="G29:H29"/>
    <mergeCell ref="C13:D13"/>
    <mergeCell ref="E13:F13"/>
    <mergeCell ref="G32:H32"/>
    <mergeCell ref="G25:H25"/>
    <mergeCell ref="E19:F19"/>
    <mergeCell ref="G30:H30"/>
    <mergeCell ref="G31:H31"/>
    <mergeCell ref="B21:H21"/>
  </mergeCells>
  <phoneticPr fontId="0" type="noConversion"/>
  <hyperlinks>
    <hyperlink ref="D4" location="CherryCrS!A1" display="Cherry Cr South" xr:uid="{00000000-0004-0000-0400-000000000000}"/>
    <hyperlink ref="D6" location="NewlinGulch!A1" display="Newlin Gulch Tr" xr:uid="{00000000-0004-0000-0400-000001000000}"/>
    <hyperlink ref="A2:B2" location="Overview!A1" tooltip="Go to Trail Network Overview sheet" display="Trail Network Overview" xr:uid="{00000000-0004-0000-0400-000002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23310" divId="CO_DS_23310" sourceType="sheet" destinationFile="C:\GPS\Bicycle\CO_DS\CO_DS_BWG.htm" title="CO_DS BWG Trail Description"/>
  </webPublishItem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9">
    <pageSetUpPr fitToPage="1"/>
  </sheetPr>
  <dimension ref="A1:H71"/>
  <sheetViews>
    <sheetView zoomScaleNormal="100" workbookViewId="0">
      <selection activeCell="E17" sqref="E17:H17"/>
    </sheetView>
  </sheetViews>
  <sheetFormatPr defaultRowHeight="12.75" x14ac:dyDescent="0.2"/>
  <cols>
    <col min="1" max="1" width="11" customWidth="1"/>
    <col min="2" max="2" width="9.140625" bestFit="1" customWidth="1"/>
    <col min="3" max="3" width="12.28515625" bestFit="1" customWidth="1"/>
    <col min="4" max="4" width="17.140625" bestFit="1" customWidth="1"/>
    <col min="5" max="5" width="14" bestFit="1" customWidth="1"/>
    <col min="6" max="6" width="14.85546875" bestFit="1" customWidth="1"/>
    <col min="7" max="7" width="8.140625" bestFit="1" customWidth="1"/>
    <col min="8" max="8" width="52.5703125" customWidth="1"/>
  </cols>
  <sheetData>
    <row r="1" spans="1:8" ht="18" x14ac:dyDescent="0.2">
      <c r="A1" s="588" t="s">
        <v>360</v>
      </c>
      <c r="B1" s="589"/>
      <c r="C1" s="590" t="s">
        <v>629</v>
      </c>
      <c r="D1" s="591"/>
      <c r="E1" s="591"/>
      <c r="F1" s="591"/>
      <c r="G1" s="591"/>
      <c r="H1" s="591"/>
    </row>
    <row r="2" spans="1:8" ht="26.25" customHeight="1" x14ac:dyDescent="0.2">
      <c r="A2" s="597" t="s">
        <v>265</v>
      </c>
      <c r="B2" s="597"/>
      <c r="C2" s="592" t="s">
        <v>3117</v>
      </c>
      <c r="D2" s="593"/>
      <c r="E2" s="593"/>
      <c r="F2" s="593"/>
      <c r="G2" s="593"/>
      <c r="H2" s="593"/>
    </row>
    <row r="3" spans="1:8" x14ac:dyDescent="0.2">
      <c r="A3" s="2"/>
      <c r="B3" s="2"/>
      <c r="C3" s="592" t="s">
        <v>3118</v>
      </c>
      <c r="D3" s="592"/>
      <c r="E3" s="592"/>
      <c r="F3" s="592"/>
      <c r="G3" s="592"/>
      <c r="H3" s="592"/>
    </row>
    <row r="4" spans="1:8" x14ac:dyDescent="0.2">
      <c r="A4" s="597"/>
      <c r="B4" s="597"/>
      <c r="C4" s="19"/>
      <c r="E4" s="26"/>
      <c r="F4" s="26"/>
      <c r="G4" s="26"/>
      <c r="H4" s="26"/>
    </row>
    <row r="5" spans="1:8" ht="12.75" customHeight="1" x14ac:dyDescent="0.2">
      <c r="A5" s="80" t="s">
        <v>3258</v>
      </c>
      <c r="B5" s="120" t="s">
        <v>3067</v>
      </c>
      <c r="C5" s="29" t="s">
        <v>5374</v>
      </c>
      <c r="D5" s="74" t="s">
        <v>2771</v>
      </c>
      <c r="E5" s="26"/>
      <c r="F5" s="29" t="s">
        <v>2789</v>
      </c>
      <c r="G5" s="598" t="s">
        <v>3119</v>
      </c>
      <c r="H5" s="598"/>
    </row>
    <row r="6" spans="1:8" ht="12.75" customHeight="1" x14ac:dyDescent="0.2">
      <c r="A6" s="94"/>
      <c r="B6" s="52"/>
      <c r="C6" s="29"/>
      <c r="D6" s="2" t="s">
        <v>2613</v>
      </c>
      <c r="E6" s="26"/>
      <c r="F6" s="34"/>
      <c r="G6" s="598"/>
      <c r="H6" s="598"/>
    </row>
    <row r="7" spans="1:8" x14ac:dyDescent="0.2">
      <c r="C7" s="29"/>
      <c r="D7" s="2" t="s">
        <v>1065</v>
      </c>
      <c r="E7" s="26"/>
      <c r="F7" s="34"/>
      <c r="G7" s="864"/>
      <c r="H7" s="864"/>
    </row>
    <row r="8" spans="1:8" x14ac:dyDescent="0.2">
      <c r="A8" s="65" t="s">
        <v>865</v>
      </c>
      <c r="B8" s="120">
        <f>COUNT(E27:E69)</f>
        <v>37</v>
      </c>
      <c r="C8" s="10"/>
      <c r="E8" s="80" t="s">
        <v>3939</v>
      </c>
      <c r="F8" s="104" t="s">
        <v>2099</v>
      </c>
      <c r="G8" s="593" t="s">
        <v>6198</v>
      </c>
      <c r="H8" s="593"/>
    </row>
    <row r="9" spans="1:8" ht="13.5" thickBot="1" x14ac:dyDescent="0.25">
      <c r="A9" s="64"/>
      <c r="B9" s="3"/>
      <c r="C9" s="10"/>
      <c r="E9" s="130">
        <v>39619</v>
      </c>
      <c r="F9" s="105">
        <v>41290</v>
      </c>
      <c r="G9" s="593"/>
      <c r="H9" s="593"/>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15">
        <v>17.100000000000001</v>
      </c>
      <c r="D12" s="586"/>
      <c r="E12" s="602">
        <v>14.1</v>
      </c>
      <c r="F12" s="602"/>
      <c r="G12" s="586"/>
      <c r="H12" s="586"/>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E27</f>
        <v>6005</v>
      </c>
      <c r="B15" s="23">
        <f>E69</f>
        <v>6028</v>
      </c>
      <c r="C15" s="24">
        <v>5910</v>
      </c>
      <c r="D15" s="24">
        <v>6148</v>
      </c>
      <c r="E15" s="24">
        <f>B15 - A15</f>
        <v>23</v>
      </c>
      <c r="F15" s="24">
        <v>1696</v>
      </c>
      <c r="G15" s="24"/>
      <c r="H15" s="101">
        <v>3</v>
      </c>
    </row>
    <row r="16" spans="1:8" s="8" customFormat="1" x14ac:dyDescent="0.2">
      <c r="A16" s="20"/>
      <c r="B16" s="20"/>
      <c r="C16" s="17"/>
      <c r="D16" s="18"/>
      <c r="E16" s="18"/>
      <c r="F16" s="18"/>
      <c r="G16" s="18"/>
      <c r="H16" s="18"/>
    </row>
    <row r="17" spans="1:8" s="8" customFormat="1" ht="12.75" customHeight="1" x14ac:dyDescent="0.2">
      <c r="A17" s="40" t="s">
        <v>4739</v>
      </c>
      <c r="B17" s="580" t="s">
        <v>6054</v>
      </c>
      <c r="C17" s="580"/>
      <c r="D17" s="84" t="s">
        <v>4740</v>
      </c>
      <c r="E17" s="582" t="s">
        <v>3013</v>
      </c>
      <c r="F17" s="582"/>
      <c r="G17" s="582"/>
      <c r="H17" s="582"/>
    </row>
    <row r="18" spans="1:8" s="8" customFormat="1" x14ac:dyDescent="0.2">
      <c r="A18" s="20"/>
      <c r="B18" s="20"/>
      <c r="C18" s="17"/>
      <c r="D18" s="180" t="s">
        <v>4500</v>
      </c>
      <c r="E18" s="582" t="s">
        <v>2540</v>
      </c>
      <c r="F18" s="582"/>
      <c r="G18" s="180" t="s">
        <v>5889</v>
      </c>
      <c r="H18" s="179">
        <v>105</v>
      </c>
    </row>
    <row r="19" spans="1:8" s="8" customFormat="1" ht="12.75" customHeight="1" x14ac:dyDescent="0.2">
      <c r="A19" s="40" t="s">
        <v>4738</v>
      </c>
      <c r="B19" s="579" t="s">
        <v>913</v>
      </c>
      <c r="C19" s="579"/>
      <c r="D19" s="579"/>
      <c r="E19" s="579"/>
      <c r="F19" s="579"/>
      <c r="G19" s="579"/>
      <c r="H19" s="579"/>
    </row>
    <row r="20" spans="1:8" s="8" customFormat="1" x14ac:dyDescent="0.2">
      <c r="A20" s="20"/>
      <c r="B20" s="20"/>
      <c r="C20" s="17"/>
      <c r="D20" s="18"/>
      <c r="E20" s="18"/>
      <c r="F20" s="18"/>
      <c r="G20" s="18"/>
      <c r="H20" s="18"/>
    </row>
    <row r="21" spans="1:8" s="8" customFormat="1" ht="27" customHeight="1" x14ac:dyDescent="0.2">
      <c r="A21" s="40" t="s">
        <v>4544</v>
      </c>
      <c r="B21" s="578" t="s">
        <v>190</v>
      </c>
      <c r="C21" s="578"/>
      <c r="D21" s="578"/>
      <c r="E21" s="578"/>
      <c r="F21" s="578"/>
      <c r="G21" s="578"/>
      <c r="H21" s="578"/>
    </row>
    <row r="22" spans="1:8" s="8" customFormat="1" x14ac:dyDescent="0.2">
      <c r="A22" s="40"/>
      <c r="B22" s="578" t="s">
        <v>6197</v>
      </c>
      <c r="C22" s="862"/>
      <c r="D22" s="862"/>
      <c r="E22" s="862"/>
      <c r="F22" s="862"/>
      <c r="G22" s="862"/>
      <c r="H22" s="862"/>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2.75" customHeight="1" thickBot="1" x14ac:dyDescent="0.25">
      <c r="A25" s="863" t="s">
        <v>2989</v>
      </c>
      <c r="B25" s="863"/>
      <c r="C25" s="121" t="s">
        <v>3104</v>
      </c>
      <c r="D25" s="585" t="s">
        <v>3764</v>
      </c>
      <c r="E25" s="585"/>
      <c r="F25" s="585"/>
      <c r="G25" s="607" t="s">
        <v>3763</v>
      </c>
      <c r="H25" s="607"/>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82</v>
      </c>
      <c r="B27" s="241" t="s">
        <v>1198</v>
      </c>
      <c r="C27" s="242" t="s">
        <v>5880</v>
      </c>
      <c r="D27" s="241" t="s">
        <v>1199</v>
      </c>
      <c r="E27" s="243">
        <v>6005</v>
      </c>
      <c r="F27" s="241" t="s">
        <v>2343</v>
      </c>
      <c r="G27" s="603" t="s">
        <v>83</v>
      </c>
      <c r="H27" s="604"/>
    </row>
    <row r="28" spans="1:8" x14ac:dyDescent="0.2">
      <c r="A28" s="244" t="s">
        <v>1752</v>
      </c>
      <c r="B28" s="245" t="s">
        <v>85</v>
      </c>
      <c r="C28" s="246" t="s">
        <v>86</v>
      </c>
      <c r="D28" s="245" t="s">
        <v>1677</v>
      </c>
      <c r="E28" s="220">
        <v>5943</v>
      </c>
      <c r="F28" s="245" t="s">
        <v>2343</v>
      </c>
      <c r="G28" s="605" t="s">
        <v>2373</v>
      </c>
      <c r="H28" s="606"/>
    </row>
    <row r="29" spans="1:8" x14ac:dyDescent="0.2">
      <c r="A29" s="244" t="s">
        <v>87</v>
      </c>
      <c r="B29" s="245" t="s">
        <v>88</v>
      </c>
      <c r="C29" s="246" t="s">
        <v>89</v>
      </c>
      <c r="D29" s="245" t="s">
        <v>90</v>
      </c>
      <c r="E29" s="220">
        <v>5694</v>
      </c>
      <c r="F29" s="245" t="s">
        <v>2343</v>
      </c>
      <c r="G29" s="605" t="s">
        <v>91</v>
      </c>
      <c r="H29" s="606"/>
    </row>
    <row r="30" spans="1:8" x14ac:dyDescent="0.2">
      <c r="A30" s="244" t="s">
        <v>813</v>
      </c>
      <c r="B30" s="245" t="s">
        <v>92</v>
      </c>
      <c r="C30" s="246" t="s">
        <v>93</v>
      </c>
      <c r="D30" s="245" t="s">
        <v>815</v>
      </c>
      <c r="E30" s="220">
        <v>5970</v>
      </c>
      <c r="F30" s="245" t="s">
        <v>2343</v>
      </c>
      <c r="G30" s="605" t="s">
        <v>816</v>
      </c>
      <c r="H30" s="606"/>
    </row>
    <row r="31" spans="1:8" x14ac:dyDescent="0.2">
      <c r="A31" s="244" t="s">
        <v>812</v>
      </c>
      <c r="B31" s="245" t="s">
        <v>818</v>
      </c>
      <c r="C31" s="246" t="s">
        <v>705</v>
      </c>
      <c r="D31" s="245" t="s">
        <v>814</v>
      </c>
      <c r="E31" s="220">
        <v>5910</v>
      </c>
      <c r="F31" s="245" t="s">
        <v>2343</v>
      </c>
      <c r="G31" s="605" t="s">
        <v>817</v>
      </c>
      <c r="H31" s="606"/>
    </row>
    <row r="32" spans="1:8" x14ac:dyDescent="0.2">
      <c r="A32" s="244" t="s">
        <v>84</v>
      </c>
      <c r="B32" s="245" t="s">
        <v>1678</v>
      </c>
      <c r="C32" s="246" t="s">
        <v>1680</v>
      </c>
      <c r="D32" s="245" t="s">
        <v>1679</v>
      </c>
      <c r="E32" s="220">
        <v>5987</v>
      </c>
      <c r="F32" s="245" t="s">
        <v>2343</v>
      </c>
      <c r="G32" s="612" t="s">
        <v>1681</v>
      </c>
      <c r="H32" s="613"/>
    </row>
    <row r="33" spans="1:8" x14ac:dyDescent="0.2">
      <c r="A33" s="244" t="s">
        <v>2939</v>
      </c>
      <c r="B33" s="245" t="s">
        <v>3239</v>
      </c>
      <c r="C33" s="246" t="s">
        <v>2937</v>
      </c>
      <c r="D33" s="245" t="s">
        <v>2938</v>
      </c>
      <c r="E33" s="220">
        <v>6067</v>
      </c>
      <c r="F33" s="245" t="s">
        <v>2343</v>
      </c>
      <c r="G33" s="612" t="s">
        <v>2940</v>
      </c>
      <c r="H33" s="613"/>
    </row>
    <row r="34" spans="1:8" ht="25.5" customHeight="1" x14ac:dyDescent="0.2">
      <c r="A34" s="244" t="s">
        <v>2941</v>
      </c>
      <c r="B34" s="245" t="s">
        <v>2942</v>
      </c>
      <c r="C34" s="246" t="s">
        <v>2943</v>
      </c>
      <c r="D34" s="245" t="s">
        <v>2944</v>
      </c>
      <c r="E34" s="220">
        <v>6161</v>
      </c>
      <c r="F34" s="245" t="s">
        <v>2343</v>
      </c>
      <c r="G34" s="612" t="s">
        <v>4024</v>
      </c>
      <c r="H34" s="606"/>
    </row>
    <row r="35" spans="1:8" x14ac:dyDescent="0.2">
      <c r="A35" s="244" t="s">
        <v>2945</v>
      </c>
      <c r="B35" s="245" t="s">
        <v>2348</v>
      </c>
      <c r="C35" s="246" t="s">
        <v>2349</v>
      </c>
      <c r="D35" s="245" t="s">
        <v>2350</v>
      </c>
      <c r="E35" s="220">
        <v>6095</v>
      </c>
      <c r="F35" s="245" t="s">
        <v>1593</v>
      </c>
      <c r="G35" s="605" t="s">
        <v>2946</v>
      </c>
      <c r="H35" s="606"/>
    </row>
    <row r="36" spans="1:8" x14ac:dyDescent="0.2">
      <c r="A36" s="244" t="s">
        <v>2947</v>
      </c>
      <c r="B36" s="245" t="s">
        <v>2948</v>
      </c>
      <c r="C36" s="246" t="s">
        <v>2351</v>
      </c>
      <c r="D36" s="245" t="s">
        <v>2949</v>
      </c>
      <c r="E36" s="220">
        <v>6070</v>
      </c>
      <c r="F36" s="245" t="s">
        <v>1596</v>
      </c>
      <c r="G36" s="612" t="s">
        <v>2950</v>
      </c>
      <c r="H36" s="606"/>
    </row>
    <row r="37" spans="1:8" x14ac:dyDescent="0.2">
      <c r="A37" s="244" t="s">
        <v>4160</v>
      </c>
      <c r="B37" s="245" t="s">
        <v>4161</v>
      </c>
      <c r="C37" s="246" t="s">
        <v>4162</v>
      </c>
      <c r="D37" s="245" t="s">
        <v>4163</v>
      </c>
      <c r="E37" s="220">
        <v>6057</v>
      </c>
      <c r="F37" s="245" t="s">
        <v>2343</v>
      </c>
      <c r="G37" s="605" t="s">
        <v>2624</v>
      </c>
      <c r="H37" s="606"/>
    </row>
    <row r="38" spans="1:8" x14ac:dyDescent="0.2">
      <c r="A38" s="244" t="s">
        <v>2951</v>
      </c>
      <c r="B38" s="245" t="s">
        <v>1863</v>
      </c>
      <c r="C38" s="246" t="s">
        <v>1245</v>
      </c>
      <c r="D38" s="245" t="s">
        <v>2952</v>
      </c>
      <c r="E38" s="220">
        <v>5982</v>
      </c>
      <c r="F38" s="245" t="s">
        <v>2953</v>
      </c>
      <c r="G38" s="612" t="s">
        <v>2954</v>
      </c>
      <c r="H38" s="613"/>
    </row>
    <row r="39" spans="1:8" x14ac:dyDescent="0.2">
      <c r="A39" s="244" t="s">
        <v>2955</v>
      </c>
      <c r="B39" s="245" t="s">
        <v>1866</v>
      </c>
      <c r="C39" s="246" t="s">
        <v>1867</v>
      </c>
      <c r="D39" s="245" t="s">
        <v>1868</v>
      </c>
      <c r="E39" s="220">
        <v>5983</v>
      </c>
      <c r="F39" s="245" t="s">
        <v>2918</v>
      </c>
      <c r="G39" s="605" t="s">
        <v>1869</v>
      </c>
      <c r="H39" s="606"/>
    </row>
    <row r="40" spans="1:8" x14ac:dyDescent="0.2">
      <c r="A40" s="244" t="s">
        <v>1225</v>
      </c>
      <c r="B40" s="245" t="s">
        <v>2956</v>
      </c>
      <c r="C40" s="246" t="s">
        <v>2957</v>
      </c>
      <c r="D40" s="245" t="s">
        <v>1223</v>
      </c>
      <c r="E40" s="220">
        <v>6020</v>
      </c>
      <c r="F40" s="245" t="s">
        <v>2792</v>
      </c>
      <c r="G40" s="605" t="s">
        <v>1224</v>
      </c>
      <c r="H40" s="606"/>
    </row>
    <row r="41" spans="1:8" x14ac:dyDescent="0.2">
      <c r="A41" s="244" t="s">
        <v>1226</v>
      </c>
      <c r="B41" s="245" t="s">
        <v>1227</v>
      </c>
      <c r="C41" s="246" t="s">
        <v>1228</v>
      </c>
      <c r="D41" s="245" t="s">
        <v>1229</v>
      </c>
      <c r="E41" s="220">
        <v>6043</v>
      </c>
      <c r="F41" s="245" t="s">
        <v>2343</v>
      </c>
      <c r="G41" s="612" t="s">
        <v>1230</v>
      </c>
      <c r="H41" s="613"/>
    </row>
    <row r="42" spans="1:8" x14ac:dyDescent="0.2">
      <c r="A42" s="244" t="s">
        <v>1231</v>
      </c>
      <c r="B42" s="245" t="s">
        <v>1232</v>
      </c>
      <c r="C42" s="246" t="s">
        <v>1233</v>
      </c>
      <c r="D42" s="245" t="s">
        <v>1234</v>
      </c>
      <c r="E42" s="220">
        <v>6070</v>
      </c>
      <c r="F42" s="245" t="s">
        <v>1596</v>
      </c>
      <c r="G42" s="612" t="s">
        <v>1235</v>
      </c>
      <c r="H42" s="613"/>
    </row>
    <row r="43" spans="1:8" x14ac:dyDescent="0.2">
      <c r="A43" s="244" t="s">
        <v>1236</v>
      </c>
      <c r="B43" s="245" t="s">
        <v>1237</v>
      </c>
      <c r="C43" s="246" t="s">
        <v>1238</v>
      </c>
      <c r="D43" s="245" t="s">
        <v>1239</v>
      </c>
      <c r="E43" s="220">
        <v>6033</v>
      </c>
      <c r="F43" s="245" t="s">
        <v>1596</v>
      </c>
      <c r="G43" s="605" t="s">
        <v>1240</v>
      </c>
      <c r="H43" s="606"/>
    </row>
    <row r="44" spans="1:8" x14ac:dyDescent="0.2">
      <c r="A44" s="244" t="s">
        <v>1241</v>
      </c>
      <c r="B44" s="245" t="s">
        <v>1242</v>
      </c>
      <c r="C44" s="246" t="s">
        <v>1243</v>
      </c>
      <c r="D44" s="245" t="s">
        <v>1994</v>
      </c>
      <c r="E44" s="220">
        <v>6016</v>
      </c>
      <c r="F44" s="245" t="s">
        <v>2343</v>
      </c>
      <c r="G44" s="605" t="s">
        <v>1244</v>
      </c>
      <c r="H44" s="606"/>
    </row>
    <row r="45" spans="1:8" x14ac:dyDescent="0.2">
      <c r="A45" s="244" t="s">
        <v>1246</v>
      </c>
      <c r="B45" s="245" t="s">
        <v>1247</v>
      </c>
      <c r="C45" s="246" t="s">
        <v>1248</v>
      </c>
      <c r="D45" s="245" t="s">
        <v>1249</v>
      </c>
      <c r="E45" s="220">
        <v>6034</v>
      </c>
      <c r="F45" s="245" t="s">
        <v>2343</v>
      </c>
      <c r="G45" s="605" t="s">
        <v>1250</v>
      </c>
      <c r="H45" s="606"/>
    </row>
    <row r="46" spans="1:8" x14ac:dyDescent="0.2">
      <c r="A46" s="244" t="s">
        <v>1251</v>
      </c>
      <c r="B46" s="245" t="s">
        <v>1252</v>
      </c>
      <c r="C46" s="246" t="s">
        <v>1253</v>
      </c>
      <c r="D46" s="245" t="s">
        <v>1254</v>
      </c>
      <c r="E46" s="220">
        <v>6092</v>
      </c>
      <c r="F46" s="245" t="s">
        <v>1593</v>
      </c>
      <c r="G46" s="605" t="s">
        <v>1255</v>
      </c>
      <c r="H46" s="606"/>
    </row>
    <row r="47" spans="1:8" x14ac:dyDescent="0.2">
      <c r="A47" s="244" t="s">
        <v>1256</v>
      </c>
      <c r="B47" s="245" t="s">
        <v>1257</v>
      </c>
      <c r="C47" s="246" t="s">
        <v>1258</v>
      </c>
      <c r="D47" s="245" t="s">
        <v>1259</v>
      </c>
      <c r="E47" s="220">
        <v>6163</v>
      </c>
      <c r="F47" s="245" t="s">
        <v>2343</v>
      </c>
      <c r="G47" s="605" t="s">
        <v>1260</v>
      </c>
      <c r="H47" s="606"/>
    </row>
    <row r="48" spans="1:8" x14ac:dyDescent="0.2">
      <c r="A48" s="244" t="s">
        <v>1261</v>
      </c>
      <c r="B48" s="245" t="s">
        <v>2347</v>
      </c>
      <c r="C48" s="246" t="s">
        <v>1262</v>
      </c>
      <c r="D48" s="245" t="s">
        <v>1263</v>
      </c>
      <c r="E48" s="220">
        <v>6154</v>
      </c>
      <c r="F48" s="245" t="s">
        <v>2343</v>
      </c>
      <c r="G48" s="605" t="s">
        <v>1264</v>
      </c>
      <c r="H48" s="606"/>
    </row>
    <row r="49" spans="1:8" x14ac:dyDescent="0.2">
      <c r="A49" s="244" t="s">
        <v>1265</v>
      </c>
      <c r="B49" s="245" t="s">
        <v>2341</v>
      </c>
      <c r="C49" s="246" t="s">
        <v>2342</v>
      </c>
      <c r="D49" s="245" t="s">
        <v>1270</v>
      </c>
      <c r="E49" s="220">
        <v>6098</v>
      </c>
      <c r="F49" s="245" t="s">
        <v>2343</v>
      </c>
      <c r="G49" s="605" t="s">
        <v>1266</v>
      </c>
      <c r="H49" s="606"/>
    </row>
    <row r="50" spans="1:8" x14ac:dyDescent="0.2">
      <c r="A50" s="244" t="s">
        <v>1267</v>
      </c>
      <c r="B50" s="245" t="s">
        <v>2344</v>
      </c>
      <c r="C50" s="246" t="s">
        <v>2345</v>
      </c>
      <c r="D50" s="245" t="s">
        <v>1268</v>
      </c>
      <c r="E50" s="220">
        <v>6081</v>
      </c>
      <c r="F50" s="245" t="s">
        <v>2343</v>
      </c>
      <c r="G50" s="605" t="s">
        <v>1269</v>
      </c>
      <c r="H50" s="606"/>
    </row>
    <row r="51" spans="1:8" x14ac:dyDescent="0.2">
      <c r="A51" s="244" t="s">
        <v>1271</v>
      </c>
      <c r="B51" s="245" t="s">
        <v>2346</v>
      </c>
      <c r="C51" s="246" t="s">
        <v>1272</v>
      </c>
      <c r="D51" s="245" t="s">
        <v>1273</v>
      </c>
      <c r="E51" s="220">
        <v>6034</v>
      </c>
      <c r="F51" s="245" t="s">
        <v>2343</v>
      </c>
      <c r="G51" s="605" t="s">
        <v>1275</v>
      </c>
      <c r="H51" s="606"/>
    </row>
    <row r="52" spans="1:8" x14ac:dyDescent="0.2">
      <c r="A52" s="244" t="s">
        <v>1265</v>
      </c>
      <c r="B52" s="605" t="s">
        <v>2625</v>
      </c>
      <c r="C52" s="605"/>
      <c r="D52" s="605"/>
      <c r="E52" s="605"/>
      <c r="F52" s="605"/>
      <c r="G52" s="605" t="s">
        <v>2627</v>
      </c>
      <c r="H52" s="606"/>
    </row>
    <row r="53" spans="1:8" x14ac:dyDescent="0.2">
      <c r="A53" s="244" t="s">
        <v>1274</v>
      </c>
      <c r="B53" s="245" t="s">
        <v>2339</v>
      </c>
      <c r="C53" s="246" t="s">
        <v>2340</v>
      </c>
      <c r="D53" s="245" t="s">
        <v>1276</v>
      </c>
      <c r="E53" s="220">
        <v>6090</v>
      </c>
      <c r="F53" s="245" t="s">
        <v>1596</v>
      </c>
      <c r="G53" s="605" t="s">
        <v>4023</v>
      </c>
      <c r="H53" s="606"/>
    </row>
    <row r="54" spans="1:8" x14ac:dyDescent="0.2">
      <c r="A54" s="244" t="s">
        <v>1277</v>
      </c>
      <c r="B54" s="245" t="s">
        <v>2354</v>
      </c>
      <c r="C54" s="246" t="s">
        <v>2355</v>
      </c>
      <c r="D54" s="245" t="s">
        <v>2356</v>
      </c>
      <c r="E54" s="220">
        <v>6070</v>
      </c>
      <c r="F54" s="245" t="s">
        <v>2343</v>
      </c>
      <c r="G54" s="605" t="s">
        <v>1278</v>
      </c>
      <c r="H54" s="606"/>
    </row>
    <row r="55" spans="1:8" x14ac:dyDescent="0.2">
      <c r="A55" s="244" t="s">
        <v>1279</v>
      </c>
      <c r="B55" s="245" t="s">
        <v>1280</v>
      </c>
      <c r="C55" s="246" t="s">
        <v>1281</v>
      </c>
      <c r="D55" s="245" t="s">
        <v>1282</v>
      </c>
      <c r="E55" s="220">
        <v>6029</v>
      </c>
      <c r="F55" s="245" t="s">
        <v>2343</v>
      </c>
      <c r="G55" s="605" t="s">
        <v>4016</v>
      </c>
      <c r="H55" s="606"/>
    </row>
    <row r="56" spans="1:8" x14ac:dyDescent="0.2">
      <c r="A56" s="244" t="s">
        <v>4017</v>
      </c>
      <c r="B56" s="245" t="s">
        <v>2357</v>
      </c>
      <c r="C56" s="246" t="s">
        <v>2358</v>
      </c>
      <c r="D56" s="245" t="s">
        <v>2359</v>
      </c>
      <c r="E56" s="220">
        <v>5979</v>
      </c>
      <c r="F56" s="245" t="s">
        <v>2953</v>
      </c>
      <c r="G56" s="605" t="s">
        <v>4018</v>
      </c>
      <c r="H56" s="606"/>
    </row>
    <row r="57" spans="1:8" x14ac:dyDescent="0.2">
      <c r="A57" s="244" t="str">
        <f>A55</f>
        <v>SR-pe</v>
      </c>
      <c r="B57" s="605" t="s">
        <v>4019</v>
      </c>
      <c r="C57" s="605"/>
      <c r="D57" s="605"/>
      <c r="E57" s="605"/>
      <c r="F57" s="605"/>
      <c r="G57" s="605" t="s">
        <v>4020</v>
      </c>
      <c r="H57" s="606"/>
    </row>
    <row r="58" spans="1:8" x14ac:dyDescent="0.2">
      <c r="A58" s="244" t="s">
        <v>4021</v>
      </c>
      <c r="B58" s="245" t="s">
        <v>1893</v>
      </c>
      <c r="C58" s="246" t="s">
        <v>2352</v>
      </c>
      <c r="D58" s="245" t="s">
        <v>4022</v>
      </c>
      <c r="E58" s="220">
        <v>6008</v>
      </c>
      <c r="F58" s="245" t="s">
        <v>1596</v>
      </c>
      <c r="G58" s="605" t="s">
        <v>4025</v>
      </c>
      <c r="H58" s="606"/>
    </row>
    <row r="59" spans="1:8" x14ac:dyDescent="0.2">
      <c r="A59" s="244" t="s">
        <v>3692</v>
      </c>
      <c r="B59" s="245" t="s">
        <v>2353</v>
      </c>
      <c r="C59" s="246" t="s">
        <v>3693</v>
      </c>
      <c r="D59" s="245" t="s">
        <v>3694</v>
      </c>
      <c r="E59" s="220">
        <v>6023</v>
      </c>
      <c r="F59" s="245" t="s">
        <v>1596</v>
      </c>
      <c r="G59" s="605" t="s">
        <v>3695</v>
      </c>
      <c r="H59" s="606"/>
    </row>
    <row r="60" spans="1:8" x14ac:dyDescent="0.2">
      <c r="A60" s="244" t="s">
        <v>1277</v>
      </c>
      <c r="B60" s="605" t="s">
        <v>3696</v>
      </c>
      <c r="C60" s="605"/>
      <c r="D60" s="605"/>
      <c r="E60" s="605"/>
      <c r="F60" s="605"/>
      <c r="G60" s="605" t="s">
        <v>4157</v>
      </c>
      <c r="H60" s="606"/>
    </row>
    <row r="61" spans="1:8" x14ac:dyDescent="0.2">
      <c r="A61" s="244" t="s">
        <v>5939</v>
      </c>
      <c r="B61" s="245" t="s">
        <v>1563</v>
      </c>
      <c r="C61" s="246" t="s">
        <v>1564</v>
      </c>
      <c r="D61" s="245" t="s">
        <v>3031</v>
      </c>
      <c r="E61" s="220">
        <v>5961</v>
      </c>
      <c r="F61" s="245" t="s">
        <v>2953</v>
      </c>
      <c r="G61" s="605" t="s">
        <v>4158</v>
      </c>
      <c r="H61" s="606"/>
    </row>
    <row r="62" spans="1:8" x14ac:dyDescent="0.2">
      <c r="A62" s="244" t="s">
        <v>2628</v>
      </c>
      <c r="B62" s="245" t="s">
        <v>2629</v>
      </c>
      <c r="C62" s="246" t="s">
        <v>2630</v>
      </c>
      <c r="D62" s="245" t="s">
        <v>5940</v>
      </c>
      <c r="E62" s="220">
        <v>5990</v>
      </c>
      <c r="F62" s="245" t="s">
        <v>2792</v>
      </c>
      <c r="G62" s="605" t="s">
        <v>5765</v>
      </c>
      <c r="H62" s="606"/>
    </row>
    <row r="63" spans="1:8" x14ac:dyDescent="0.2">
      <c r="A63" s="244" t="s">
        <v>3692</v>
      </c>
      <c r="B63" s="605" t="s">
        <v>2626</v>
      </c>
      <c r="C63" s="605"/>
      <c r="D63" s="605"/>
      <c r="E63" s="605"/>
      <c r="F63" s="605"/>
      <c r="G63" s="605" t="s">
        <v>4159</v>
      </c>
      <c r="H63" s="606"/>
    </row>
    <row r="64" spans="1:8" x14ac:dyDescent="0.2">
      <c r="A64" s="244" t="s">
        <v>4160</v>
      </c>
      <c r="B64" s="605" t="s">
        <v>5767</v>
      </c>
      <c r="C64" s="605"/>
      <c r="D64" s="605"/>
      <c r="E64" s="605"/>
      <c r="F64" s="605"/>
      <c r="G64" s="605" t="s">
        <v>4164</v>
      </c>
      <c r="H64" s="606"/>
    </row>
    <row r="65" spans="1:8" x14ac:dyDescent="0.2">
      <c r="A65" s="244" t="s">
        <v>1261</v>
      </c>
      <c r="B65" s="605" t="s">
        <v>5766</v>
      </c>
      <c r="C65" s="605"/>
      <c r="D65" s="605"/>
      <c r="E65" s="605"/>
      <c r="F65" s="605"/>
      <c r="G65" s="605" t="s">
        <v>5768</v>
      </c>
      <c r="H65" s="606"/>
    </row>
    <row r="66" spans="1:8" x14ac:dyDescent="0.2">
      <c r="A66" s="244" t="s">
        <v>5938</v>
      </c>
      <c r="B66" s="245" t="s">
        <v>4165</v>
      </c>
      <c r="C66" s="246" t="s">
        <v>4166</v>
      </c>
      <c r="D66" s="245" t="s">
        <v>4172</v>
      </c>
      <c r="E66" s="220">
        <v>6030</v>
      </c>
      <c r="F66" s="245" t="s">
        <v>1596</v>
      </c>
      <c r="G66" s="605" t="s">
        <v>4173</v>
      </c>
      <c r="H66" s="606"/>
    </row>
    <row r="67" spans="1:8" x14ac:dyDescent="0.2">
      <c r="A67" s="244" t="s">
        <v>4167</v>
      </c>
      <c r="B67" s="245" t="s">
        <v>4168</v>
      </c>
      <c r="C67" s="246" t="s">
        <v>4169</v>
      </c>
      <c r="D67" s="245" t="s">
        <v>4170</v>
      </c>
      <c r="E67" s="220">
        <v>6020</v>
      </c>
      <c r="F67" s="245" t="s">
        <v>1596</v>
      </c>
      <c r="G67" s="605" t="s">
        <v>4171</v>
      </c>
      <c r="H67" s="606"/>
    </row>
    <row r="68" spans="1:8" x14ac:dyDescent="0.2">
      <c r="A68" s="244" t="s">
        <v>852</v>
      </c>
      <c r="B68" s="245" t="s">
        <v>4174</v>
      </c>
      <c r="C68" s="246" t="s">
        <v>4175</v>
      </c>
      <c r="D68" s="245" t="s">
        <v>850</v>
      </c>
      <c r="E68" s="220">
        <v>5962</v>
      </c>
      <c r="F68" s="245" t="s">
        <v>1596</v>
      </c>
      <c r="G68" s="605" t="s">
        <v>848</v>
      </c>
      <c r="H68" s="606"/>
    </row>
    <row r="69" spans="1:8" ht="13.5" thickBot="1" x14ac:dyDescent="0.25">
      <c r="A69" s="248" t="s">
        <v>851</v>
      </c>
      <c r="B69" s="249" t="s">
        <v>3066</v>
      </c>
      <c r="C69" s="250" t="s">
        <v>3065</v>
      </c>
      <c r="D69" s="249" t="s">
        <v>849</v>
      </c>
      <c r="E69" s="251">
        <v>6028</v>
      </c>
      <c r="F69" s="249" t="s">
        <v>2343</v>
      </c>
      <c r="G69" s="726" t="s">
        <v>853</v>
      </c>
      <c r="H69" s="727"/>
    </row>
    <row r="70" spans="1:8" x14ac:dyDescent="0.2">
      <c r="A70" s="122" t="s">
        <v>854</v>
      </c>
      <c r="B70" s="46" t="s">
        <v>5260</v>
      </c>
      <c r="C70" s="46" t="s">
        <v>3063</v>
      </c>
      <c r="D70" s="123" t="s">
        <v>3064</v>
      </c>
      <c r="E70" s="124">
        <v>5979</v>
      </c>
      <c r="F70" s="123" t="s">
        <v>3030</v>
      </c>
      <c r="G70" s="866" t="s">
        <v>3062</v>
      </c>
      <c r="H70" s="866"/>
    </row>
    <row r="71" spans="1:8" x14ac:dyDescent="0.2">
      <c r="A71" s="122" t="s">
        <v>855</v>
      </c>
      <c r="B71" s="46" t="s">
        <v>856</v>
      </c>
      <c r="C71" s="46" t="s">
        <v>1060</v>
      </c>
      <c r="D71" t="s">
        <v>1061</v>
      </c>
      <c r="E71">
        <v>6006</v>
      </c>
      <c r="F71" t="s">
        <v>3030</v>
      </c>
      <c r="G71" s="865" t="s">
        <v>3062</v>
      </c>
      <c r="H71" s="865"/>
    </row>
  </sheetData>
  <mergeCells count="82">
    <mergeCell ref="B65:F65"/>
    <mergeCell ref="G37:H37"/>
    <mergeCell ref="B64:F64"/>
    <mergeCell ref="G52:H52"/>
    <mergeCell ref="B52:F52"/>
    <mergeCell ref="G62:H62"/>
    <mergeCell ref="G51:H51"/>
    <mergeCell ref="G53:H53"/>
    <mergeCell ref="G54:H54"/>
    <mergeCell ref="G56:H56"/>
    <mergeCell ref="G55:H55"/>
    <mergeCell ref="G47:H47"/>
    <mergeCell ref="G48:H48"/>
    <mergeCell ref="G49:H49"/>
    <mergeCell ref="G50:H50"/>
    <mergeCell ref="G44:H44"/>
    <mergeCell ref="G71:H71"/>
    <mergeCell ref="G70:H70"/>
    <mergeCell ref="B57:F57"/>
    <mergeCell ref="G59:H59"/>
    <mergeCell ref="G60:H60"/>
    <mergeCell ref="B60:F60"/>
    <mergeCell ref="G57:H57"/>
    <mergeCell ref="G58:H58"/>
    <mergeCell ref="B63:F63"/>
    <mergeCell ref="G69:H69"/>
    <mergeCell ref="G63:H63"/>
    <mergeCell ref="G61:H61"/>
    <mergeCell ref="G68:H68"/>
    <mergeCell ref="G66:H66"/>
    <mergeCell ref="G67:H67"/>
    <mergeCell ref="G64:H64"/>
    <mergeCell ref="A13:H13"/>
    <mergeCell ref="B21:H21"/>
    <mergeCell ref="B19:H19"/>
    <mergeCell ref="B17:C17"/>
    <mergeCell ref="E17:H17"/>
    <mergeCell ref="A1:B1"/>
    <mergeCell ref="C1:H1"/>
    <mergeCell ref="C2:H2"/>
    <mergeCell ref="A10:H10"/>
    <mergeCell ref="A4:B4"/>
    <mergeCell ref="A2:B2"/>
    <mergeCell ref="G8:H9"/>
    <mergeCell ref="G5:H6"/>
    <mergeCell ref="G7:H7"/>
    <mergeCell ref="C3:H3"/>
    <mergeCell ref="A12:B12"/>
    <mergeCell ref="C12:D12"/>
    <mergeCell ref="E12:F12"/>
    <mergeCell ref="A11:B11"/>
    <mergeCell ref="G12:H12"/>
    <mergeCell ref="C11:D11"/>
    <mergeCell ref="E11:F11"/>
    <mergeCell ref="G25:H25"/>
    <mergeCell ref="E18:F18"/>
    <mergeCell ref="G26:H26"/>
    <mergeCell ref="G24:H24"/>
    <mergeCell ref="B22:H22"/>
    <mergeCell ref="A25:B25"/>
    <mergeCell ref="A24:B24"/>
    <mergeCell ref="D24:F24"/>
    <mergeCell ref="D25:F25"/>
    <mergeCell ref="G65:H65"/>
    <mergeCell ref="G41:H41"/>
    <mergeCell ref="G43:H43"/>
    <mergeCell ref="G39:H39"/>
    <mergeCell ref="G38:H38"/>
    <mergeCell ref="G46:H46"/>
    <mergeCell ref="G45:H45"/>
    <mergeCell ref="G42:H42"/>
    <mergeCell ref="G27:H27"/>
    <mergeCell ref="G28:H28"/>
    <mergeCell ref="G29:H29"/>
    <mergeCell ref="G30:H30"/>
    <mergeCell ref="G40:H40"/>
    <mergeCell ref="G31:H31"/>
    <mergeCell ref="G32:H32"/>
    <mergeCell ref="G33:H33"/>
    <mergeCell ref="G34:H34"/>
    <mergeCell ref="G35:H35"/>
    <mergeCell ref="G36:H36"/>
  </mergeCells>
  <phoneticPr fontId="0" type="noConversion"/>
  <hyperlinks>
    <hyperlink ref="D5" location="AuroraRes!A1" display="Aurora Res Tr" xr:uid="{00000000-0004-0000-3100-000000000000}"/>
    <hyperlink ref="A2:B2" location="Overview!A1" tooltip="Go to Trail Network Overview sheet" display="Trail Network Overview" xr:uid="{00000000-0004-0000-3100-000001000000}"/>
    <hyperlink ref="D6" location="PineyCrSam!A1" display="Piney Cr Sam" xr:uid="{00000000-0004-0000-3100-000002000000}"/>
    <hyperlink ref="D7" location="SmokyHillRd!A1" display="Smoky Hill Rd" xr:uid="{00000000-0004-0000-3100-000003000000}"/>
  </hyperlinks>
  <pageMargins left="1" right="0.75" top="0.75" bottom="0.5" header="0.5" footer="0.25"/>
  <pageSetup scale="6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856" divId="DR_South_5856" sourceType="sheet" destinationFile="C:\GPS\Bicycle\CO_DS\CO_DS_SR.htm" title="GeoBiking CO_DS SR Trail Description"/>
  </webPublishItem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52"/>
  <sheetViews>
    <sheetView zoomScaleNormal="100" workbookViewId="0">
      <selection activeCell="G7" sqref="G7:H7"/>
    </sheetView>
  </sheetViews>
  <sheetFormatPr defaultRowHeight="12.75" x14ac:dyDescent="0.2"/>
  <cols>
    <col min="1" max="1" width="11" customWidth="1"/>
    <col min="2" max="2" width="9.140625" bestFit="1" customWidth="1"/>
    <col min="3" max="3" width="12.28515625" bestFit="1" customWidth="1"/>
    <col min="4" max="4" width="17.140625" bestFit="1" customWidth="1"/>
    <col min="5" max="5" width="14" bestFit="1" customWidth="1"/>
    <col min="6" max="6" width="14.85546875" bestFit="1" customWidth="1"/>
    <col min="7" max="7" width="9.85546875" bestFit="1" customWidth="1"/>
    <col min="8" max="8" width="52.5703125" customWidth="1"/>
  </cols>
  <sheetData>
    <row r="1" spans="1:8" ht="18" x14ac:dyDescent="0.2">
      <c r="A1" s="588" t="s">
        <v>7370</v>
      </c>
      <c r="B1" s="589"/>
      <c r="C1" s="590" t="s">
        <v>7373</v>
      </c>
      <c r="D1" s="591"/>
      <c r="E1" s="591"/>
      <c r="F1" s="591"/>
      <c r="G1" s="591"/>
      <c r="H1" s="591"/>
    </row>
    <row r="2" spans="1:8" ht="26.25" customHeight="1" x14ac:dyDescent="0.2">
      <c r="A2" s="597" t="s">
        <v>265</v>
      </c>
      <c r="B2" s="597"/>
      <c r="C2" s="592" t="s">
        <v>7372</v>
      </c>
      <c r="D2" s="593"/>
      <c r="E2" s="593"/>
      <c r="F2" s="593"/>
      <c r="G2" s="593"/>
      <c r="H2" s="593"/>
    </row>
    <row r="3" spans="1:8" x14ac:dyDescent="0.2">
      <c r="A3" s="2"/>
      <c r="B3" s="2"/>
      <c r="C3" s="592" t="s">
        <v>7498</v>
      </c>
      <c r="D3" s="592"/>
      <c r="E3" s="592"/>
      <c r="F3" s="592"/>
      <c r="G3" s="592"/>
      <c r="H3" s="592"/>
    </row>
    <row r="4" spans="1:8" x14ac:dyDescent="0.2">
      <c r="A4" s="597"/>
      <c r="B4" s="597"/>
      <c r="C4" s="19"/>
      <c r="E4" s="26"/>
      <c r="F4" s="26"/>
      <c r="G4" s="26"/>
      <c r="H4" s="26"/>
    </row>
    <row r="5" spans="1:8" ht="12.75" customHeight="1" x14ac:dyDescent="0.2">
      <c r="A5" s="80" t="s">
        <v>3258</v>
      </c>
      <c r="B5" s="120" t="s">
        <v>7371</v>
      </c>
      <c r="C5" s="29" t="s">
        <v>5374</v>
      </c>
      <c r="D5" s="2" t="s">
        <v>1883</v>
      </c>
      <c r="E5" s="26"/>
      <c r="F5" s="29" t="s">
        <v>2789</v>
      </c>
      <c r="G5" s="702" t="s">
        <v>7430</v>
      </c>
      <c r="H5" s="598"/>
    </row>
    <row r="6" spans="1:8" ht="12.75" customHeight="1" x14ac:dyDescent="0.2">
      <c r="A6" s="94"/>
      <c r="B6" s="52"/>
      <c r="C6" s="29"/>
      <c r="D6" s="2" t="s">
        <v>6360</v>
      </c>
      <c r="E6" s="26"/>
      <c r="F6" s="34"/>
      <c r="G6" s="598"/>
      <c r="H6" s="598"/>
    </row>
    <row r="7" spans="1:8" x14ac:dyDescent="0.2">
      <c r="C7" s="34"/>
      <c r="D7" s="2"/>
      <c r="E7" s="26"/>
      <c r="F7" s="34"/>
      <c r="G7" s="864"/>
      <c r="H7" s="864"/>
    </row>
    <row r="8" spans="1:8" x14ac:dyDescent="0.2">
      <c r="A8" s="65" t="s">
        <v>865</v>
      </c>
      <c r="B8" s="120">
        <f>COUNT(E27:E52)</f>
        <v>24</v>
      </c>
      <c r="C8" s="10"/>
      <c r="E8" s="80" t="s">
        <v>3939</v>
      </c>
      <c r="F8" s="104" t="s">
        <v>2099</v>
      </c>
      <c r="G8" s="593"/>
      <c r="H8" s="593"/>
    </row>
    <row r="9" spans="1:8" x14ac:dyDescent="0.2">
      <c r="A9" s="64"/>
      <c r="B9" s="3"/>
      <c r="C9" s="10"/>
      <c r="E9" s="130">
        <v>42690</v>
      </c>
      <c r="F9" s="105"/>
      <c r="G9" s="593"/>
      <c r="H9" s="593"/>
    </row>
    <row r="10" spans="1:8" ht="13.5" thickBot="1" x14ac:dyDescent="0.25">
      <c r="A10" s="64"/>
      <c r="B10" s="3"/>
      <c r="C10" s="10"/>
      <c r="E10" s="130"/>
      <c r="F10" s="105"/>
      <c r="G10" s="27"/>
      <c r="H10" s="27"/>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574"/>
      <c r="B13" s="574"/>
      <c r="C13" s="615">
        <v>11.5</v>
      </c>
      <c r="D13" s="586"/>
      <c r="E13" s="602">
        <v>7.1</v>
      </c>
      <c r="F13" s="602"/>
      <c r="G13" s="867">
        <v>16</v>
      </c>
      <c r="H13" s="867"/>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7493</v>
      </c>
      <c r="H15" s="100" t="s">
        <v>2788</v>
      </c>
    </row>
    <row r="16" spans="1:8" s="8" customFormat="1" x14ac:dyDescent="0.2">
      <c r="A16" s="23">
        <f>E27</f>
        <v>5883</v>
      </c>
      <c r="B16" s="23">
        <f>E52</f>
        <v>5948</v>
      </c>
      <c r="C16" s="24">
        <v>5720</v>
      </c>
      <c r="D16" s="24">
        <v>6318</v>
      </c>
      <c r="E16" s="24">
        <f>B16 - A16</f>
        <v>65</v>
      </c>
      <c r="F16" s="24">
        <v>1705</v>
      </c>
      <c r="G16" s="24">
        <v>2010</v>
      </c>
      <c r="H16" s="101">
        <v>5</v>
      </c>
    </row>
    <row r="17" spans="1:8" s="8" customFormat="1" x14ac:dyDescent="0.2">
      <c r="A17" s="20"/>
      <c r="B17" s="20"/>
      <c r="C17" s="17"/>
      <c r="D17" s="18"/>
      <c r="E17" s="18"/>
      <c r="F17" s="18"/>
      <c r="G17" s="18"/>
      <c r="H17" s="18"/>
    </row>
    <row r="18" spans="1:8" s="8" customFormat="1" ht="12.75" customHeight="1" x14ac:dyDescent="0.2">
      <c r="A18" s="40" t="s">
        <v>4739</v>
      </c>
      <c r="B18" s="580" t="s">
        <v>6054</v>
      </c>
      <c r="C18" s="580"/>
      <c r="D18" s="84" t="s">
        <v>4740</v>
      </c>
      <c r="E18" s="582" t="s">
        <v>7497</v>
      </c>
      <c r="F18" s="582"/>
      <c r="G18" s="582"/>
      <c r="H18" s="582"/>
    </row>
    <row r="19" spans="1:8" s="8" customFormat="1" x14ac:dyDescent="0.2">
      <c r="A19" s="20"/>
      <c r="B19" s="20"/>
      <c r="C19" s="17"/>
      <c r="D19" s="180" t="s">
        <v>4500</v>
      </c>
      <c r="E19" s="582" t="s">
        <v>7491</v>
      </c>
      <c r="F19" s="582"/>
      <c r="G19" s="180" t="s">
        <v>5889</v>
      </c>
      <c r="H19" s="179"/>
    </row>
    <row r="20" spans="1:8" s="8" customFormat="1" ht="12.75" customHeight="1" x14ac:dyDescent="0.2">
      <c r="A20" s="40" t="s">
        <v>4738</v>
      </c>
      <c r="B20" s="579" t="s">
        <v>7489</v>
      </c>
      <c r="C20" s="579"/>
      <c r="D20" s="579"/>
      <c r="E20" s="579"/>
      <c r="F20" s="579"/>
      <c r="G20" s="579"/>
      <c r="H20" s="579"/>
    </row>
    <row r="21" spans="1:8" s="8" customFormat="1" x14ac:dyDescent="0.2">
      <c r="A21" s="20"/>
      <c r="B21" s="20"/>
      <c r="C21" s="17"/>
      <c r="D21" s="18"/>
      <c r="E21" s="18"/>
      <c r="F21" s="18"/>
      <c r="G21" s="18"/>
      <c r="H21" s="18"/>
    </row>
    <row r="22" spans="1:8" s="8" customFormat="1" ht="27" customHeight="1" x14ac:dyDescent="0.2">
      <c r="A22" s="40" t="s">
        <v>4544</v>
      </c>
      <c r="B22" s="578" t="s">
        <v>7490</v>
      </c>
      <c r="C22" s="578"/>
      <c r="D22" s="578"/>
      <c r="E22" s="578"/>
      <c r="F22" s="578"/>
      <c r="G22" s="578"/>
      <c r="H22" s="578"/>
    </row>
    <row r="23" spans="1:8" ht="13.5" thickBot="1" x14ac:dyDescent="0.25">
      <c r="C23" s="1"/>
    </row>
    <row r="24" spans="1:8" ht="13.5" thickBot="1" x14ac:dyDescent="0.25">
      <c r="A24" s="573" t="s">
        <v>4734</v>
      </c>
      <c r="B24" s="573"/>
      <c r="C24" s="85" t="s">
        <v>4735</v>
      </c>
      <c r="D24" s="573" t="s">
        <v>4736</v>
      </c>
      <c r="E24" s="573"/>
      <c r="F24" s="573"/>
      <c r="G24" s="583" t="s">
        <v>4737</v>
      </c>
      <c r="H24" s="584"/>
    </row>
    <row r="25" spans="1:8" ht="12.75" customHeight="1" thickBot="1" x14ac:dyDescent="0.25">
      <c r="A25" s="868" t="s">
        <v>986</v>
      </c>
      <c r="B25" s="868"/>
      <c r="C25" s="521" t="s">
        <v>986</v>
      </c>
      <c r="D25" s="585" t="s">
        <v>7383</v>
      </c>
      <c r="E25" s="585"/>
      <c r="F25" s="585"/>
      <c r="G25" s="607" t="s">
        <v>7496</v>
      </c>
      <c r="H25" s="607"/>
    </row>
    <row r="26" spans="1:8" s="3" customFormat="1" ht="13.5" thickBot="1" x14ac:dyDescent="0.25">
      <c r="A26" s="4" t="s">
        <v>1596</v>
      </c>
      <c r="B26" s="4" t="s">
        <v>1601</v>
      </c>
      <c r="C26" s="5" t="s">
        <v>1602</v>
      </c>
      <c r="D26" s="4" t="s">
        <v>2790</v>
      </c>
      <c r="E26" s="4" t="s">
        <v>1594</v>
      </c>
      <c r="F26" s="4" t="s">
        <v>1600</v>
      </c>
      <c r="G26" s="608" t="s">
        <v>3050</v>
      </c>
      <c r="H26" s="609"/>
    </row>
    <row r="27" spans="1:8" x14ac:dyDescent="0.2">
      <c r="A27" s="240" t="s">
        <v>7374</v>
      </c>
      <c r="B27" s="485" t="s">
        <v>7375</v>
      </c>
      <c r="C27" s="389" t="s">
        <v>7376</v>
      </c>
      <c r="D27" s="485" t="s">
        <v>7377</v>
      </c>
      <c r="E27" s="243">
        <v>5883</v>
      </c>
      <c r="F27" s="241" t="s">
        <v>2343</v>
      </c>
      <c r="G27" s="715" t="s">
        <v>7378</v>
      </c>
      <c r="H27" s="604"/>
    </row>
    <row r="28" spans="1:8" x14ac:dyDescent="0.2">
      <c r="A28" s="244" t="s">
        <v>7379</v>
      </c>
      <c r="B28" s="255" t="s">
        <v>7380</v>
      </c>
      <c r="C28" s="316" t="s">
        <v>5678</v>
      </c>
      <c r="D28" s="255" t="s">
        <v>7381</v>
      </c>
      <c r="E28" s="220">
        <v>5780</v>
      </c>
      <c r="F28" s="255" t="s">
        <v>435</v>
      </c>
      <c r="G28" s="734" t="s">
        <v>7382</v>
      </c>
      <c r="H28" s="606"/>
    </row>
    <row r="29" spans="1:8" x14ac:dyDescent="0.2">
      <c r="A29" s="244" t="s">
        <v>7384</v>
      </c>
      <c r="B29" s="255" t="s">
        <v>7385</v>
      </c>
      <c r="C29" s="316" t="s">
        <v>7386</v>
      </c>
      <c r="D29" s="255" t="s">
        <v>7387</v>
      </c>
      <c r="E29" s="220">
        <v>5762</v>
      </c>
      <c r="F29" s="255" t="s">
        <v>435</v>
      </c>
      <c r="G29" s="734" t="s">
        <v>7388</v>
      </c>
      <c r="H29" s="606"/>
    </row>
    <row r="30" spans="1:8" ht="26.25" customHeight="1" x14ac:dyDescent="0.2">
      <c r="A30" s="244" t="s">
        <v>7389</v>
      </c>
      <c r="B30" s="255" t="s">
        <v>7390</v>
      </c>
      <c r="C30" s="316" t="s">
        <v>7391</v>
      </c>
      <c r="D30" s="255" t="s">
        <v>7392</v>
      </c>
      <c r="E30" s="220">
        <v>5762</v>
      </c>
      <c r="F30" s="255" t="s">
        <v>435</v>
      </c>
      <c r="G30" s="718" t="s">
        <v>7393</v>
      </c>
      <c r="H30" s="606"/>
    </row>
    <row r="31" spans="1:8" x14ac:dyDescent="0.2">
      <c r="A31" s="244" t="s">
        <v>7394</v>
      </c>
      <c r="B31" s="255" t="s">
        <v>7395</v>
      </c>
      <c r="C31" s="316" t="s">
        <v>7396</v>
      </c>
      <c r="D31" s="255" t="s">
        <v>7397</v>
      </c>
      <c r="E31" s="220">
        <v>5790</v>
      </c>
      <c r="F31" s="255" t="s">
        <v>435</v>
      </c>
      <c r="G31" s="734" t="s">
        <v>7398</v>
      </c>
      <c r="H31" s="606"/>
    </row>
    <row r="32" spans="1:8" x14ac:dyDescent="0.2">
      <c r="A32" s="244" t="s">
        <v>7399</v>
      </c>
      <c r="B32" s="255" t="s">
        <v>7400</v>
      </c>
      <c r="C32" s="316" t="s">
        <v>7401</v>
      </c>
      <c r="D32" s="255" t="s">
        <v>7402</v>
      </c>
      <c r="E32" s="220">
        <v>5731</v>
      </c>
      <c r="F32" s="255" t="s">
        <v>1595</v>
      </c>
      <c r="G32" s="718" t="s">
        <v>7403</v>
      </c>
      <c r="H32" s="613"/>
    </row>
    <row r="33" spans="1:8" x14ac:dyDescent="0.2">
      <c r="A33" s="244" t="s">
        <v>7404</v>
      </c>
      <c r="B33" s="255" t="s">
        <v>7405</v>
      </c>
      <c r="C33" s="316" t="s">
        <v>7406</v>
      </c>
      <c r="D33" s="255" t="s">
        <v>7407</v>
      </c>
      <c r="E33" s="220">
        <v>5791</v>
      </c>
      <c r="F33" s="245" t="s">
        <v>2343</v>
      </c>
      <c r="G33" s="718" t="s">
        <v>7408</v>
      </c>
      <c r="H33" s="613"/>
    </row>
    <row r="34" spans="1:8" x14ac:dyDescent="0.2">
      <c r="A34" s="244" t="s">
        <v>7409</v>
      </c>
      <c r="B34" s="255" t="s">
        <v>7410</v>
      </c>
      <c r="C34" s="316" t="s">
        <v>7411</v>
      </c>
      <c r="D34" s="255" t="s">
        <v>7412</v>
      </c>
      <c r="E34" s="220">
        <v>5817</v>
      </c>
      <c r="F34" s="255" t="s">
        <v>1598</v>
      </c>
      <c r="G34" s="718" t="s">
        <v>7413</v>
      </c>
      <c r="H34" s="606"/>
    </row>
    <row r="35" spans="1:8" x14ac:dyDescent="0.2">
      <c r="A35" s="244" t="s">
        <v>7414</v>
      </c>
      <c r="B35" s="255" t="s">
        <v>7415</v>
      </c>
      <c r="C35" s="316" t="s">
        <v>7416</v>
      </c>
      <c r="D35" s="255" t="s">
        <v>7412</v>
      </c>
      <c r="E35" s="220">
        <v>5932</v>
      </c>
      <c r="F35" s="255" t="s">
        <v>1598</v>
      </c>
      <c r="G35" s="734" t="s">
        <v>7412</v>
      </c>
      <c r="H35" s="606"/>
    </row>
    <row r="36" spans="1:8" x14ac:dyDescent="0.2">
      <c r="A36" s="244" t="s">
        <v>7417</v>
      </c>
      <c r="B36" s="255" t="s">
        <v>7418</v>
      </c>
      <c r="C36" s="316" t="s">
        <v>7419</v>
      </c>
      <c r="D36" s="255" t="s">
        <v>7412</v>
      </c>
      <c r="E36" s="220">
        <v>6021</v>
      </c>
      <c r="F36" s="255" t="s">
        <v>1598</v>
      </c>
      <c r="G36" s="718" t="s">
        <v>7412</v>
      </c>
      <c r="H36" s="606"/>
    </row>
    <row r="37" spans="1:8" x14ac:dyDescent="0.2">
      <c r="A37" s="244" t="s">
        <v>7420</v>
      </c>
      <c r="B37" s="255" t="s">
        <v>7421</v>
      </c>
      <c r="C37" s="316" t="s">
        <v>7422</v>
      </c>
      <c r="D37" s="255" t="s">
        <v>7423</v>
      </c>
      <c r="E37" s="220">
        <v>6042</v>
      </c>
      <c r="F37" s="245" t="s">
        <v>2343</v>
      </c>
      <c r="G37" s="734" t="s">
        <v>7424</v>
      </c>
      <c r="H37" s="606"/>
    </row>
    <row r="38" spans="1:8" x14ac:dyDescent="0.2">
      <c r="A38" s="244" t="s">
        <v>7425</v>
      </c>
      <c r="B38" s="255" t="s">
        <v>7426</v>
      </c>
      <c r="C38" s="316" t="s">
        <v>7427</v>
      </c>
      <c r="D38" s="255" t="s">
        <v>7428</v>
      </c>
      <c r="E38" s="220">
        <v>6051</v>
      </c>
      <c r="F38" s="255" t="s">
        <v>2792</v>
      </c>
      <c r="G38" s="718" t="s">
        <v>7429</v>
      </c>
      <c r="H38" s="613"/>
    </row>
    <row r="39" spans="1:8" x14ac:dyDescent="0.2">
      <c r="A39" s="244" t="s">
        <v>7431</v>
      </c>
      <c r="B39" s="255" t="s">
        <v>7432</v>
      </c>
      <c r="C39" s="316" t="s">
        <v>7433</v>
      </c>
      <c r="D39" s="255" t="s">
        <v>7412</v>
      </c>
      <c r="E39" s="220">
        <v>6049</v>
      </c>
      <c r="F39" s="255" t="s">
        <v>1598</v>
      </c>
      <c r="G39" s="734" t="s">
        <v>7446</v>
      </c>
      <c r="H39" s="606"/>
    </row>
    <row r="40" spans="1:8" x14ac:dyDescent="0.2">
      <c r="A40" s="244" t="s">
        <v>7492</v>
      </c>
      <c r="B40" s="255" t="s">
        <v>7434</v>
      </c>
      <c r="C40" s="316" t="s">
        <v>7435</v>
      </c>
      <c r="D40" s="255" t="s">
        <v>7436</v>
      </c>
      <c r="E40" s="220">
        <v>6052</v>
      </c>
      <c r="F40" s="245" t="s">
        <v>2792</v>
      </c>
      <c r="G40" s="734" t="s">
        <v>7437</v>
      </c>
      <c r="H40" s="606"/>
    </row>
    <row r="41" spans="1:8" ht="27.75" customHeight="1" x14ac:dyDescent="0.2">
      <c r="A41" s="244" t="s">
        <v>7438</v>
      </c>
      <c r="B41" s="255" t="s">
        <v>7439</v>
      </c>
      <c r="C41" s="316" t="s">
        <v>7440</v>
      </c>
      <c r="D41" s="255" t="s">
        <v>7441</v>
      </c>
      <c r="E41" s="220">
        <v>6042</v>
      </c>
      <c r="F41" s="245" t="s">
        <v>2343</v>
      </c>
      <c r="G41" s="718" t="s">
        <v>7458</v>
      </c>
      <c r="H41" s="613"/>
    </row>
    <row r="42" spans="1:8" x14ac:dyDescent="0.2">
      <c r="A42" s="494" t="s">
        <v>7442</v>
      </c>
      <c r="B42" s="520" t="s">
        <v>7443</v>
      </c>
      <c r="C42" s="448" t="s">
        <v>7444</v>
      </c>
      <c r="D42" s="520" t="s">
        <v>7445</v>
      </c>
      <c r="E42" s="449">
        <v>5909</v>
      </c>
      <c r="F42" s="520" t="s">
        <v>1598</v>
      </c>
      <c r="G42" s="772" t="s">
        <v>7455</v>
      </c>
      <c r="H42" s="773"/>
    </row>
    <row r="43" spans="1:8" x14ac:dyDescent="0.2">
      <c r="A43" s="494" t="s">
        <v>7447</v>
      </c>
      <c r="B43" s="520" t="s">
        <v>7448</v>
      </c>
      <c r="C43" s="448" t="s">
        <v>7449</v>
      </c>
      <c r="D43" s="520" t="s">
        <v>7450</v>
      </c>
      <c r="E43" s="449">
        <v>5732</v>
      </c>
      <c r="F43" s="520" t="s">
        <v>1598</v>
      </c>
      <c r="G43" s="838" t="s">
        <v>7456</v>
      </c>
      <c r="H43" s="839"/>
    </row>
    <row r="44" spans="1:8" x14ac:dyDescent="0.2">
      <c r="A44" s="494" t="s">
        <v>7451</v>
      </c>
      <c r="B44" s="520" t="s">
        <v>7452</v>
      </c>
      <c r="C44" s="448" t="s">
        <v>7453</v>
      </c>
      <c r="D44" s="520" t="s">
        <v>7454</v>
      </c>
      <c r="E44" s="449">
        <v>5735</v>
      </c>
      <c r="F44" s="520" t="s">
        <v>2343</v>
      </c>
      <c r="G44" s="838" t="s">
        <v>7457</v>
      </c>
      <c r="H44" s="839"/>
    </row>
    <row r="45" spans="1:8" x14ac:dyDescent="0.2">
      <c r="A45" s="494" t="s">
        <v>7459</v>
      </c>
      <c r="B45" s="520" t="s">
        <v>7460</v>
      </c>
      <c r="C45" s="448" t="s">
        <v>7461</v>
      </c>
      <c r="D45" s="520" t="s">
        <v>7462</v>
      </c>
      <c r="E45" s="449">
        <v>6028</v>
      </c>
      <c r="F45" s="520" t="s">
        <v>2343</v>
      </c>
      <c r="G45" s="838" t="s">
        <v>7463</v>
      </c>
      <c r="H45" s="839"/>
    </row>
    <row r="46" spans="1:8" ht="25.5" customHeight="1" x14ac:dyDescent="0.2">
      <c r="A46" s="244" t="s">
        <v>7464</v>
      </c>
      <c r="B46" s="255" t="s">
        <v>7465</v>
      </c>
      <c r="C46" s="316" t="s">
        <v>7466</v>
      </c>
      <c r="D46" s="255" t="s">
        <v>7467</v>
      </c>
      <c r="E46" s="220">
        <v>6045</v>
      </c>
      <c r="F46" s="255" t="s">
        <v>2343</v>
      </c>
      <c r="G46" s="772" t="s">
        <v>7468</v>
      </c>
      <c r="H46" s="839"/>
    </row>
    <row r="47" spans="1:8" x14ac:dyDescent="0.2">
      <c r="A47" s="244" t="s">
        <v>7469</v>
      </c>
      <c r="B47" s="255" t="s">
        <v>7470</v>
      </c>
      <c r="C47" s="316" t="s">
        <v>7471</v>
      </c>
      <c r="D47" s="255" t="s">
        <v>7472</v>
      </c>
      <c r="E47" s="220">
        <v>6106</v>
      </c>
      <c r="F47" s="245" t="s">
        <v>2343</v>
      </c>
      <c r="G47" s="734" t="s">
        <v>7473</v>
      </c>
      <c r="H47" s="606"/>
    </row>
    <row r="48" spans="1:8" x14ac:dyDescent="0.2">
      <c r="A48" s="244" t="s">
        <v>7474</v>
      </c>
      <c r="B48" s="255" t="s">
        <v>7475</v>
      </c>
      <c r="C48" s="316" t="s">
        <v>7476</v>
      </c>
      <c r="D48" s="255" t="s">
        <v>7477</v>
      </c>
      <c r="E48" s="220">
        <v>6269</v>
      </c>
      <c r="F48" s="255" t="s">
        <v>1598</v>
      </c>
      <c r="G48" s="718" t="s">
        <v>7495</v>
      </c>
      <c r="H48" s="606"/>
    </row>
    <row r="49" spans="1:8" ht="25.5" customHeight="1" x14ac:dyDescent="0.2">
      <c r="A49" s="244" t="s">
        <v>7478</v>
      </c>
      <c r="B49" s="255" t="s">
        <v>7479</v>
      </c>
      <c r="C49" s="316" t="s">
        <v>7480</v>
      </c>
      <c r="D49" s="255" t="s">
        <v>7481</v>
      </c>
      <c r="E49" s="220">
        <v>6318</v>
      </c>
      <c r="F49" s="255" t="s">
        <v>2792</v>
      </c>
      <c r="G49" s="720" t="s">
        <v>7494</v>
      </c>
      <c r="H49" s="870"/>
    </row>
    <row r="50" spans="1:8" x14ac:dyDescent="0.2">
      <c r="A50" s="244" t="s">
        <v>7474</v>
      </c>
      <c r="B50" s="869" t="s">
        <v>3768</v>
      </c>
      <c r="C50" s="871"/>
      <c r="D50" s="871"/>
      <c r="E50" s="871"/>
      <c r="F50" s="872"/>
      <c r="G50" s="869" t="s">
        <v>7482</v>
      </c>
      <c r="H50" s="870"/>
    </row>
    <row r="51" spans="1:8" ht="13.5" customHeight="1" x14ac:dyDescent="0.2">
      <c r="A51" s="244" t="s">
        <v>7469</v>
      </c>
      <c r="B51" s="869" t="s">
        <v>3768</v>
      </c>
      <c r="C51" s="873"/>
      <c r="D51" s="873"/>
      <c r="E51" s="873"/>
      <c r="F51" s="874"/>
      <c r="G51" s="869" t="s">
        <v>7483</v>
      </c>
      <c r="H51" s="675"/>
    </row>
    <row r="52" spans="1:8" ht="13.5" thickBot="1" x14ac:dyDescent="0.25">
      <c r="A52" s="248" t="s">
        <v>7484</v>
      </c>
      <c r="B52" s="398" t="s">
        <v>7485</v>
      </c>
      <c r="C52" s="390" t="s">
        <v>7486</v>
      </c>
      <c r="D52" s="398" t="s">
        <v>7487</v>
      </c>
      <c r="E52" s="251">
        <v>5948</v>
      </c>
      <c r="F52" s="398" t="s">
        <v>1595</v>
      </c>
      <c r="G52" s="830" t="s">
        <v>7488</v>
      </c>
      <c r="H52" s="727"/>
    </row>
  </sheetData>
  <mergeCells count="58">
    <mergeCell ref="G51:H51"/>
    <mergeCell ref="G52:H52"/>
    <mergeCell ref="G50:H50"/>
    <mergeCell ref="G49:H49"/>
    <mergeCell ref="B50:F50"/>
    <mergeCell ref="B51:F51"/>
    <mergeCell ref="G47:H47"/>
    <mergeCell ref="G48:H48"/>
    <mergeCell ref="G41:H41"/>
    <mergeCell ref="G42:H42"/>
    <mergeCell ref="G43:H43"/>
    <mergeCell ref="G44:H44"/>
    <mergeCell ref="G45:H45"/>
    <mergeCell ref="G46:H46"/>
    <mergeCell ref="G40:H40"/>
    <mergeCell ref="G29:H29"/>
    <mergeCell ref="G30:H30"/>
    <mergeCell ref="G31:H31"/>
    <mergeCell ref="G32:H32"/>
    <mergeCell ref="G33:H33"/>
    <mergeCell ref="G34:H34"/>
    <mergeCell ref="G35:H35"/>
    <mergeCell ref="G36:H36"/>
    <mergeCell ref="G37:H37"/>
    <mergeCell ref="G38:H38"/>
    <mergeCell ref="G39:H39"/>
    <mergeCell ref="G28:H28"/>
    <mergeCell ref="E19:F19"/>
    <mergeCell ref="B20:H20"/>
    <mergeCell ref="B22:H22"/>
    <mergeCell ref="A24:B24"/>
    <mergeCell ref="D24:F24"/>
    <mergeCell ref="G24:H24"/>
    <mergeCell ref="A25:B25"/>
    <mergeCell ref="D25:F25"/>
    <mergeCell ref="G25:H25"/>
    <mergeCell ref="G26:H26"/>
    <mergeCell ref="G27:H27"/>
    <mergeCell ref="B18:C18"/>
    <mergeCell ref="E18:H18"/>
    <mergeCell ref="G5:H6"/>
    <mergeCell ref="G7:H7"/>
    <mergeCell ref="G8:H9"/>
    <mergeCell ref="A11:H11"/>
    <mergeCell ref="A12:B12"/>
    <mergeCell ref="C12:D12"/>
    <mergeCell ref="E12:F12"/>
    <mergeCell ref="A13:B13"/>
    <mergeCell ref="C13:D13"/>
    <mergeCell ref="E13:F13"/>
    <mergeCell ref="G13:H13"/>
    <mergeCell ref="A14:H14"/>
    <mergeCell ref="A4:B4"/>
    <mergeCell ref="A1:B1"/>
    <mergeCell ref="C1:H1"/>
    <mergeCell ref="A2:B2"/>
    <mergeCell ref="C2:H2"/>
    <mergeCell ref="C3:H3"/>
  </mergeCells>
  <hyperlinks>
    <hyperlink ref="D5" location="'C470'!A1" display="C470 Trail" xr:uid="{00000000-0004-0000-3200-000000000000}"/>
    <hyperlink ref="A2:B2" location="Overview!A1" tooltip="Go to Trail Network Overview sheet" display="Trail Network Overview" xr:uid="{00000000-0004-0000-3200-000001000000}"/>
    <hyperlink ref="D6" location="GoldLine!A1" display="Gold Line Trail" xr:uid="{00000000-0004-0000-3200-000002000000}"/>
  </hyperlinks>
  <pageMargins left="1" right="0.75" top="0.75" bottom="0.5" header="0.5" footer="0.25"/>
  <pageSetup scale="61" orientation="portrait" r:id="rId1"/>
  <headerFooter alignWithMargins="0">
    <oddHeader>&amp;L&amp;"Arial,Bold"&amp;Uhttp://geobiking.org&amp;C&amp;F</oddHeader>
    <oddFooter>&amp;LAuthor: &amp;"Arial,Bold"Robert Prehn&amp;CData free for personal use and remains property of author.&amp;R&amp;D</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
    <pageSetUpPr fitToPage="1"/>
  </sheetPr>
  <dimension ref="A1:H46"/>
  <sheetViews>
    <sheetView zoomScaleNormal="100" workbookViewId="0">
      <selection sqref="A1:B1"/>
    </sheetView>
  </sheetViews>
  <sheetFormatPr defaultRowHeight="12.75" x14ac:dyDescent="0.2"/>
  <cols>
    <col min="1" max="1" width="13.140625" customWidth="1"/>
    <col min="2" max="2" width="9.140625" bestFit="1" customWidth="1"/>
    <col min="3" max="3" width="12.140625" bestFit="1" customWidth="1"/>
    <col min="4" max="4" width="16.5703125" bestFit="1" customWidth="1"/>
    <col min="5" max="5" width="9" bestFit="1" customWidth="1"/>
    <col min="6" max="6" width="15.140625" bestFit="1" customWidth="1"/>
    <col min="7" max="7" width="8.140625" bestFit="1" customWidth="1"/>
    <col min="8" max="8" width="27.5703125" customWidth="1"/>
  </cols>
  <sheetData>
    <row r="1" spans="1:8" ht="23.25" customHeight="1" x14ac:dyDescent="0.2">
      <c r="A1" s="588" t="s">
        <v>3703</v>
      </c>
      <c r="B1" s="589"/>
      <c r="C1" s="590" t="s">
        <v>4436</v>
      </c>
      <c r="D1" s="591"/>
      <c r="E1" s="591"/>
      <c r="F1" s="591"/>
      <c r="G1" s="591"/>
      <c r="H1" s="591"/>
    </row>
    <row r="2" spans="1:8" ht="26.25" customHeight="1" x14ac:dyDescent="0.2">
      <c r="A2" s="597" t="s">
        <v>265</v>
      </c>
      <c r="B2" s="597"/>
      <c r="C2" s="671" t="s">
        <v>4438</v>
      </c>
      <c r="D2" s="671"/>
      <c r="E2" s="671"/>
      <c r="F2" s="671"/>
      <c r="G2" s="671"/>
      <c r="H2" s="671"/>
    </row>
    <row r="3" spans="1:8" x14ac:dyDescent="0.2">
      <c r="A3" s="597"/>
      <c r="B3" s="597"/>
      <c r="C3" s="19"/>
      <c r="E3" s="26"/>
      <c r="F3" s="26"/>
      <c r="G3" s="26"/>
      <c r="H3" s="26"/>
    </row>
    <row r="4" spans="1:8" ht="12.75" customHeight="1" x14ac:dyDescent="0.2">
      <c r="A4" s="80" t="s">
        <v>3258</v>
      </c>
      <c r="B4" s="55" t="s">
        <v>3254</v>
      </c>
      <c r="C4" s="29" t="s">
        <v>5374</v>
      </c>
      <c r="D4" s="597" t="s">
        <v>1410</v>
      </c>
      <c r="E4" s="597"/>
      <c r="F4" s="29" t="s">
        <v>2789</v>
      </c>
      <c r="G4" s="598" t="s">
        <v>4437</v>
      </c>
      <c r="H4" s="598"/>
    </row>
    <row r="5" spans="1:8" x14ac:dyDescent="0.2">
      <c r="C5" s="41"/>
      <c r="D5" s="597" t="s">
        <v>3802</v>
      </c>
      <c r="E5" s="597"/>
      <c r="F5" s="45"/>
      <c r="G5" s="598"/>
      <c r="H5" s="598"/>
    </row>
    <row r="6" spans="1:8" x14ac:dyDescent="0.2">
      <c r="A6" s="65" t="s">
        <v>865</v>
      </c>
      <c r="B6" s="55">
        <f>COUNT(E25:E43)</f>
        <v>19</v>
      </c>
      <c r="C6" s="10"/>
      <c r="D6" s="597" t="s">
        <v>1408</v>
      </c>
      <c r="E6" s="597"/>
      <c r="F6" s="104" t="s">
        <v>2099</v>
      </c>
      <c r="G6" s="593" t="s">
        <v>1409</v>
      </c>
      <c r="H6" s="593"/>
    </row>
    <row r="7" spans="1:8" ht="13.5" thickBot="1" x14ac:dyDescent="0.25">
      <c r="A7" s="64"/>
      <c r="B7" s="3"/>
      <c r="C7" s="10"/>
      <c r="F7" s="105">
        <v>40493</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102" t="s">
        <v>3057</v>
      </c>
    </row>
    <row r="10" spans="1:8" ht="13.5" thickBot="1" x14ac:dyDescent="0.25">
      <c r="A10" s="574"/>
      <c r="B10" s="574"/>
      <c r="C10" s="668">
        <v>11.2</v>
      </c>
      <c r="D10" s="669"/>
      <c r="E10" s="602">
        <v>8.5</v>
      </c>
      <c r="F10" s="602"/>
      <c r="G10" s="78"/>
    </row>
    <row r="11" spans="1:8" x14ac:dyDescent="0.2">
      <c r="A11" s="575" t="s">
        <v>4542</v>
      </c>
      <c r="B11" s="576"/>
      <c r="C11" s="576"/>
      <c r="D11" s="576"/>
      <c r="E11" s="576"/>
      <c r="F11" s="576"/>
      <c r="G11" s="576"/>
      <c r="H11" s="577"/>
    </row>
    <row r="12" spans="1:8" ht="13.5" thickBot="1" x14ac:dyDescent="0.25">
      <c r="A12" s="13" t="s">
        <v>2783</v>
      </c>
      <c r="B12" s="14" t="s">
        <v>2784</v>
      </c>
      <c r="C12" s="15" t="s">
        <v>2785</v>
      </c>
      <c r="D12" s="14" t="s">
        <v>2786</v>
      </c>
      <c r="E12" s="14" t="s">
        <v>2787</v>
      </c>
      <c r="F12" s="14" t="s">
        <v>4543</v>
      </c>
      <c r="G12" s="14" t="s">
        <v>1467</v>
      </c>
      <c r="H12" s="100" t="s">
        <v>2788</v>
      </c>
    </row>
    <row r="13" spans="1:8" s="8" customFormat="1" x14ac:dyDescent="0.2">
      <c r="A13" s="23">
        <f>E25</f>
        <v>5575</v>
      </c>
      <c r="B13" s="23">
        <f>E43</f>
        <v>5594</v>
      </c>
      <c r="C13" s="24">
        <v>5567</v>
      </c>
      <c r="D13" s="24">
        <v>5872</v>
      </c>
      <c r="E13" s="24">
        <f>B13 - A13</f>
        <v>19</v>
      </c>
      <c r="F13" s="24">
        <v>829</v>
      </c>
      <c r="G13" s="24"/>
      <c r="H13" s="103">
        <v>3</v>
      </c>
    </row>
    <row r="14" spans="1:8" s="8" customFormat="1" x14ac:dyDescent="0.2">
      <c r="A14" s="20"/>
      <c r="B14" s="20"/>
      <c r="C14" s="17"/>
      <c r="D14" s="18"/>
      <c r="E14" s="18"/>
      <c r="F14" s="18"/>
      <c r="G14" s="18"/>
      <c r="H14" s="18"/>
    </row>
    <row r="15" spans="1:8" s="8" customFormat="1" ht="28.5" customHeight="1" x14ac:dyDescent="0.2">
      <c r="A15" s="40" t="s">
        <v>4739</v>
      </c>
      <c r="B15" s="580" t="s">
        <v>6054</v>
      </c>
      <c r="C15" s="580"/>
      <c r="D15" s="84" t="s">
        <v>4740</v>
      </c>
      <c r="E15" s="582" t="s">
        <v>4440</v>
      </c>
      <c r="F15" s="582"/>
      <c r="G15" s="582"/>
      <c r="H15" s="582"/>
    </row>
    <row r="16" spans="1:8" s="8" customFormat="1" x14ac:dyDescent="0.2">
      <c r="A16" s="20"/>
      <c r="B16" s="20"/>
      <c r="C16" s="17"/>
      <c r="D16" s="180" t="s">
        <v>4500</v>
      </c>
      <c r="E16" s="625" t="s">
        <v>1121</v>
      </c>
      <c r="F16" s="582"/>
      <c r="G16" s="180" t="s">
        <v>5889</v>
      </c>
      <c r="H16" s="179"/>
    </row>
    <row r="17" spans="1:8" s="8" customFormat="1" ht="12.75" customHeight="1" x14ac:dyDescent="0.2">
      <c r="A17" s="40" t="s">
        <v>4738</v>
      </c>
      <c r="B17" s="579" t="s">
        <v>4439</v>
      </c>
      <c r="C17" s="579"/>
      <c r="D17" s="579"/>
      <c r="E17" s="579"/>
      <c r="F17" s="579"/>
      <c r="G17" s="579"/>
      <c r="H17" s="579"/>
    </row>
    <row r="18" spans="1:8" s="8" customFormat="1" x14ac:dyDescent="0.2">
      <c r="A18" s="20"/>
      <c r="B18" s="20"/>
      <c r="C18" s="17"/>
      <c r="D18" s="18"/>
      <c r="E18" s="18"/>
      <c r="F18" s="18"/>
      <c r="G18" s="18"/>
      <c r="H18" s="18"/>
    </row>
    <row r="19" spans="1:8" s="8" customFormat="1" ht="27" customHeight="1" x14ac:dyDescent="0.2">
      <c r="A19" s="40" t="s">
        <v>4544</v>
      </c>
      <c r="B19" s="711" t="s">
        <v>820</v>
      </c>
      <c r="C19" s="711"/>
      <c r="D19" s="711"/>
      <c r="E19" s="711"/>
      <c r="F19" s="711"/>
      <c r="G19" s="711"/>
      <c r="H19" s="711"/>
    </row>
    <row r="20" spans="1:8" s="8" customFormat="1" x14ac:dyDescent="0.2">
      <c r="A20" s="40"/>
      <c r="B20" s="711" t="s">
        <v>960</v>
      </c>
      <c r="C20" s="711"/>
      <c r="D20" s="711"/>
      <c r="E20" s="711"/>
      <c r="F20" s="711"/>
      <c r="G20" s="711"/>
      <c r="H20" s="711"/>
    </row>
    <row r="21" spans="1:8" ht="13.5" thickBot="1" x14ac:dyDescent="0.25">
      <c r="C21" s="1"/>
    </row>
    <row r="22" spans="1:8" ht="13.5" thickBot="1" x14ac:dyDescent="0.25">
      <c r="A22" s="573" t="s">
        <v>4734</v>
      </c>
      <c r="B22" s="573"/>
      <c r="C22" s="85" t="s">
        <v>6053</v>
      </c>
      <c r="D22" s="573" t="s">
        <v>4736</v>
      </c>
      <c r="E22" s="573"/>
      <c r="F22" s="573"/>
      <c r="G22" s="583" t="s">
        <v>4737</v>
      </c>
      <c r="H22" s="584"/>
    </row>
    <row r="23" spans="1:8" ht="13.5" thickBot="1" x14ac:dyDescent="0.25">
      <c r="A23" s="676" t="s">
        <v>266</v>
      </c>
      <c r="B23" s="676"/>
      <c r="C23" s="87" t="s">
        <v>266</v>
      </c>
      <c r="D23" s="579" t="s">
        <v>1407</v>
      </c>
      <c r="E23" s="649"/>
      <c r="F23" s="649"/>
      <c r="G23" s="607" t="s">
        <v>6055</v>
      </c>
      <c r="H23" s="607"/>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304" t="s">
        <v>1385</v>
      </c>
      <c r="B25" s="200" t="s">
        <v>1386</v>
      </c>
      <c r="C25" s="340" t="s">
        <v>1387</v>
      </c>
      <c r="D25" s="200" t="s">
        <v>1405</v>
      </c>
      <c r="E25" s="306">
        <v>5575</v>
      </c>
      <c r="F25" s="200" t="s">
        <v>207</v>
      </c>
      <c r="G25" s="603" t="s">
        <v>1406</v>
      </c>
      <c r="H25" s="604"/>
    </row>
    <row r="26" spans="1:8" ht="27" customHeight="1" x14ac:dyDescent="0.2">
      <c r="A26" s="296" t="s">
        <v>6056</v>
      </c>
      <c r="B26" s="207" t="s">
        <v>4441</v>
      </c>
      <c r="C26" s="215" t="s">
        <v>1404</v>
      </c>
      <c r="D26" s="207" t="s">
        <v>821</v>
      </c>
      <c r="E26" s="298">
        <v>5589</v>
      </c>
      <c r="F26" s="207" t="s">
        <v>2918</v>
      </c>
      <c r="G26" s="612" t="s">
        <v>1316</v>
      </c>
      <c r="H26" s="613"/>
    </row>
    <row r="27" spans="1:8" x14ac:dyDescent="0.2">
      <c r="A27" s="296" t="s">
        <v>6057</v>
      </c>
      <c r="B27" s="207" t="s">
        <v>4442</v>
      </c>
      <c r="C27" s="215" t="s">
        <v>1403</v>
      </c>
      <c r="D27" s="207" t="s">
        <v>822</v>
      </c>
      <c r="E27" s="298">
        <v>5670</v>
      </c>
      <c r="F27" s="207" t="s">
        <v>2918</v>
      </c>
      <c r="G27" s="612" t="s">
        <v>5734</v>
      </c>
      <c r="H27" s="613"/>
    </row>
    <row r="28" spans="1:8" x14ac:dyDescent="0.2">
      <c r="A28" s="296" t="s">
        <v>6058</v>
      </c>
      <c r="B28" s="207" t="s">
        <v>4443</v>
      </c>
      <c r="C28" s="215" t="s">
        <v>1402</v>
      </c>
      <c r="D28" s="207" t="s">
        <v>823</v>
      </c>
      <c r="E28" s="298">
        <v>5713</v>
      </c>
      <c r="F28" s="207" t="s">
        <v>207</v>
      </c>
      <c r="G28" s="612" t="s">
        <v>5735</v>
      </c>
      <c r="H28" s="613"/>
    </row>
    <row r="29" spans="1:8" x14ac:dyDescent="0.2">
      <c r="A29" s="336" t="s">
        <v>956</v>
      </c>
      <c r="B29" s="270" t="s">
        <v>631</v>
      </c>
      <c r="C29" s="333" t="s">
        <v>957</v>
      </c>
      <c r="D29" s="270" t="s">
        <v>958</v>
      </c>
      <c r="E29" s="341">
        <v>5744</v>
      </c>
      <c r="F29" s="270" t="s">
        <v>207</v>
      </c>
      <c r="G29" s="632" t="s">
        <v>959</v>
      </c>
      <c r="H29" s="750"/>
    </row>
    <row r="30" spans="1:8" x14ac:dyDescent="0.2">
      <c r="A30" s="296" t="s">
        <v>6059</v>
      </c>
      <c r="B30" s="207" t="s">
        <v>4444</v>
      </c>
      <c r="C30" s="215" t="s">
        <v>1401</v>
      </c>
      <c r="D30" s="207" t="s">
        <v>824</v>
      </c>
      <c r="E30" s="298">
        <v>5674</v>
      </c>
      <c r="F30" s="207" t="s">
        <v>207</v>
      </c>
      <c r="G30" s="612" t="s">
        <v>4693</v>
      </c>
      <c r="H30" s="613"/>
    </row>
    <row r="31" spans="1:8" x14ac:dyDescent="0.2">
      <c r="A31" s="296" t="s">
        <v>6060</v>
      </c>
      <c r="B31" s="207" t="s">
        <v>4445</v>
      </c>
      <c r="C31" s="215" t="s">
        <v>1400</v>
      </c>
      <c r="D31" s="207" t="s">
        <v>622</v>
      </c>
      <c r="E31" s="298">
        <v>5685</v>
      </c>
      <c r="F31" s="207" t="s">
        <v>207</v>
      </c>
      <c r="G31" s="612" t="s">
        <v>4694</v>
      </c>
      <c r="H31" s="613"/>
    </row>
    <row r="32" spans="1:8" x14ac:dyDescent="0.2">
      <c r="A32" s="296" t="s">
        <v>6061</v>
      </c>
      <c r="B32" s="207" t="s">
        <v>4446</v>
      </c>
      <c r="C32" s="215" t="s">
        <v>1399</v>
      </c>
      <c r="D32" s="207" t="s">
        <v>825</v>
      </c>
      <c r="E32" s="298">
        <v>5677</v>
      </c>
      <c r="F32" s="207" t="s">
        <v>207</v>
      </c>
      <c r="G32" s="612" t="s">
        <v>4695</v>
      </c>
      <c r="H32" s="613"/>
    </row>
    <row r="33" spans="1:8" ht="13.5" customHeight="1" x14ac:dyDescent="0.2">
      <c r="A33" s="296" t="s">
        <v>6062</v>
      </c>
      <c r="B33" s="207" t="s">
        <v>4447</v>
      </c>
      <c r="C33" s="215" t="s">
        <v>1398</v>
      </c>
      <c r="D33" s="207" t="s">
        <v>830</v>
      </c>
      <c r="E33" s="298">
        <v>5673</v>
      </c>
      <c r="F33" s="207" t="s">
        <v>207</v>
      </c>
      <c r="G33" s="612" t="s">
        <v>4696</v>
      </c>
      <c r="H33" s="613"/>
    </row>
    <row r="34" spans="1:8" ht="25.5" customHeight="1" x14ac:dyDescent="0.2">
      <c r="A34" s="296" t="s">
        <v>6063</v>
      </c>
      <c r="B34" s="207" t="s">
        <v>4448</v>
      </c>
      <c r="C34" s="215" t="s">
        <v>1397</v>
      </c>
      <c r="D34" s="207" t="s">
        <v>831</v>
      </c>
      <c r="E34" s="298">
        <v>5639</v>
      </c>
      <c r="F34" s="207" t="s">
        <v>207</v>
      </c>
      <c r="G34" s="612" t="s">
        <v>4697</v>
      </c>
      <c r="H34" s="613"/>
    </row>
    <row r="35" spans="1:8" ht="25.5" customHeight="1" x14ac:dyDescent="0.2">
      <c r="A35" s="296" t="s">
        <v>6064</v>
      </c>
      <c r="B35" s="207" t="s">
        <v>4449</v>
      </c>
      <c r="C35" s="215" t="s">
        <v>1396</v>
      </c>
      <c r="D35" s="207" t="s">
        <v>5839</v>
      </c>
      <c r="E35" s="298">
        <v>5635</v>
      </c>
      <c r="F35" s="207" t="s">
        <v>207</v>
      </c>
      <c r="G35" s="612" t="s">
        <v>4698</v>
      </c>
      <c r="H35" s="613"/>
    </row>
    <row r="36" spans="1:8" ht="25.5" customHeight="1" x14ac:dyDescent="0.2">
      <c r="A36" s="296" t="s">
        <v>6065</v>
      </c>
      <c r="B36" s="207" t="s">
        <v>4450</v>
      </c>
      <c r="C36" s="215" t="s">
        <v>1395</v>
      </c>
      <c r="D36" s="207" t="s">
        <v>832</v>
      </c>
      <c r="E36" s="298">
        <v>5766</v>
      </c>
      <c r="F36" s="207" t="s">
        <v>1593</v>
      </c>
      <c r="G36" s="612" t="s">
        <v>4699</v>
      </c>
      <c r="H36" s="613"/>
    </row>
    <row r="37" spans="1:8" ht="27" customHeight="1" x14ac:dyDescent="0.2">
      <c r="A37" s="296" t="s">
        <v>6066</v>
      </c>
      <c r="B37" s="207" t="s">
        <v>4451</v>
      </c>
      <c r="C37" s="215" t="s">
        <v>1394</v>
      </c>
      <c r="D37" s="207" t="s">
        <v>833</v>
      </c>
      <c r="E37" s="298">
        <v>5695</v>
      </c>
      <c r="F37" s="207" t="s">
        <v>207</v>
      </c>
      <c r="G37" s="612" t="s">
        <v>4700</v>
      </c>
      <c r="H37" s="613"/>
    </row>
    <row r="38" spans="1:8" x14ac:dyDescent="0.2">
      <c r="A38" s="296" t="s">
        <v>6067</v>
      </c>
      <c r="B38" s="207" t="s">
        <v>2923</v>
      </c>
      <c r="C38" s="215" t="s">
        <v>1393</v>
      </c>
      <c r="D38" s="207" t="s">
        <v>5439</v>
      </c>
      <c r="E38" s="298">
        <v>5722</v>
      </c>
      <c r="F38" s="207" t="s">
        <v>2918</v>
      </c>
      <c r="G38" s="612" t="s">
        <v>4701</v>
      </c>
      <c r="H38" s="613"/>
    </row>
    <row r="39" spans="1:8" ht="38.25" customHeight="1" x14ac:dyDescent="0.2">
      <c r="A39" s="296" t="s">
        <v>6068</v>
      </c>
      <c r="B39" s="207" t="s">
        <v>4452</v>
      </c>
      <c r="C39" s="215" t="s">
        <v>1392</v>
      </c>
      <c r="D39" s="207" t="s">
        <v>1309</v>
      </c>
      <c r="E39" s="298">
        <v>5770</v>
      </c>
      <c r="F39" s="207" t="s">
        <v>2918</v>
      </c>
      <c r="G39" s="612" t="s">
        <v>3326</v>
      </c>
      <c r="H39" s="613"/>
    </row>
    <row r="40" spans="1:8" ht="25.5" customHeight="1" x14ac:dyDescent="0.2">
      <c r="A40" s="296" t="s">
        <v>6069</v>
      </c>
      <c r="B40" s="207" t="s">
        <v>4453</v>
      </c>
      <c r="C40" s="215" t="s">
        <v>1391</v>
      </c>
      <c r="D40" s="207" t="s">
        <v>5730</v>
      </c>
      <c r="E40" s="298">
        <v>5827</v>
      </c>
      <c r="F40" s="207" t="s">
        <v>1596</v>
      </c>
      <c r="G40" s="612" t="s">
        <v>3467</v>
      </c>
      <c r="H40" s="613"/>
    </row>
    <row r="41" spans="1:8" ht="39.75" customHeight="1" x14ac:dyDescent="0.2">
      <c r="A41" s="296" t="s">
        <v>6070</v>
      </c>
      <c r="B41" s="207" t="s">
        <v>4454</v>
      </c>
      <c r="C41" s="215" t="s">
        <v>1390</v>
      </c>
      <c r="D41" s="207" t="s">
        <v>5731</v>
      </c>
      <c r="E41" s="298">
        <v>5856</v>
      </c>
      <c r="F41" s="207" t="s">
        <v>207</v>
      </c>
      <c r="G41" s="612" t="s">
        <v>5434</v>
      </c>
      <c r="H41" s="613"/>
    </row>
    <row r="42" spans="1:8" x14ac:dyDescent="0.2">
      <c r="A42" s="296" t="s">
        <v>6071</v>
      </c>
      <c r="B42" s="207" t="s">
        <v>4455</v>
      </c>
      <c r="C42" s="215" t="s">
        <v>1388</v>
      </c>
      <c r="D42" s="207" t="s">
        <v>5732</v>
      </c>
      <c r="E42" s="298">
        <v>5748</v>
      </c>
      <c r="F42" s="207" t="s">
        <v>207</v>
      </c>
      <c r="G42" s="612" t="s">
        <v>5435</v>
      </c>
      <c r="H42" s="613"/>
    </row>
    <row r="43" spans="1:8" ht="27.75" customHeight="1" thickBot="1" x14ac:dyDescent="0.25">
      <c r="A43" s="308" t="s">
        <v>6072</v>
      </c>
      <c r="B43" s="238" t="s">
        <v>4456</v>
      </c>
      <c r="C43" s="309" t="s">
        <v>1389</v>
      </c>
      <c r="D43" s="238" t="s">
        <v>5733</v>
      </c>
      <c r="E43" s="310">
        <v>5594</v>
      </c>
      <c r="F43" s="238" t="s">
        <v>2918</v>
      </c>
      <c r="G43" s="610" t="s">
        <v>4218</v>
      </c>
      <c r="H43" s="611"/>
    </row>
    <row r="45" spans="1:8" x14ac:dyDescent="0.2">
      <c r="A45" s="21" t="s">
        <v>1822</v>
      </c>
      <c r="B45" s="155" t="s">
        <v>4904</v>
      </c>
      <c r="C45" s="155" t="s">
        <v>1090</v>
      </c>
    </row>
    <row r="46" spans="1:8" ht="26.25" customHeight="1" x14ac:dyDescent="0.2"/>
  </sheetData>
  <mergeCells count="50">
    <mergeCell ref="A1:B1"/>
    <mergeCell ref="C1:H1"/>
    <mergeCell ref="C2:H2"/>
    <mergeCell ref="A8:H8"/>
    <mergeCell ref="A3:B3"/>
    <mergeCell ref="A2:B2"/>
    <mergeCell ref="G4:H5"/>
    <mergeCell ref="G6:H7"/>
    <mergeCell ref="D6:E6"/>
    <mergeCell ref="D4:E4"/>
    <mergeCell ref="D5:E5"/>
    <mergeCell ref="A11:H11"/>
    <mergeCell ref="A9:B9"/>
    <mergeCell ref="C9:D9"/>
    <mergeCell ref="E9:F9"/>
    <mergeCell ref="A10:B10"/>
    <mergeCell ref="C10:D10"/>
    <mergeCell ref="E10:F10"/>
    <mergeCell ref="A22:B22"/>
    <mergeCell ref="A23:B23"/>
    <mergeCell ref="D23:F23"/>
    <mergeCell ref="D22:F22"/>
    <mergeCell ref="B15:C15"/>
    <mergeCell ref="E15:H15"/>
    <mergeCell ref="B17:H17"/>
    <mergeCell ref="B19:H19"/>
    <mergeCell ref="E16:F16"/>
    <mergeCell ref="B20:H20"/>
    <mergeCell ref="G22:H22"/>
    <mergeCell ref="G23:H23"/>
    <mergeCell ref="G24:H24"/>
    <mergeCell ref="G26:H26"/>
    <mergeCell ref="G25:H25"/>
    <mergeCell ref="G41:H41"/>
    <mergeCell ref="G42:H42"/>
    <mergeCell ref="G32:H32"/>
    <mergeCell ref="G33:H33"/>
    <mergeCell ref="G34:H34"/>
    <mergeCell ref="G35:H35"/>
    <mergeCell ref="G27:H27"/>
    <mergeCell ref="G28:H28"/>
    <mergeCell ref="G30:H30"/>
    <mergeCell ref="G31:H31"/>
    <mergeCell ref="G29:H29"/>
    <mergeCell ref="G43:H43"/>
    <mergeCell ref="G36:H36"/>
    <mergeCell ref="G37:H37"/>
    <mergeCell ref="G38:H38"/>
    <mergeCell ref="G39:H39"/>
    <mergeCell ref="G40:H40"/>
  </mergeCells>
  <phoneticPr fontId="0" type="noConversion"/>
  <hyperlinks>
    <hyperlink ref="D4" location="LeeDadGulch!A1" display="LeeDadGulch" xr:uid="{00000000-0004-0000-3300-000000000000}"/>
    <hyperlink ref="A2:B2" location="Overview!A1" tooltip="Go to Trail Network Overview sheet" display="Trail Network Overview" xr:uid="{00000000-0004-0000-3300-000001000000}"/>
    <hyperlink ref="B45" location="RTD!A27" display="RTD-C4U" xr:uid="{00000000-0004-0000-3300-000002000000}"/>
    <hyperlink ref="C45" location="RTD!A46" display="RTD-HR" xr:uid="{00000000-0004-0000-3300-000003000000}"/>
    <hyperlink ref="D5" location="LeeDadGulch!A1" display="LeeDadGulch" xr:uid="{00000000-0004-0000-3300-000004000000}"/>
    <hyperlink ref="D4:E4" location="DouglasEW!A1" display="Douglas Cnty E/W Tr" xr:uid="{00000000-0004-0000-3300-000005000000}"/>
    <hyperlink ref="D6:E6" location="MarcyGBD!A1" display="Marcy Gulch BigDry Highlands" xr:uid="{00000000-0004-0000-3300-000006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60" divId="DR_South_2560" sourceType="sheet" destinationFile="C:\GPS\Bicycle\CO_DS\CO_DS_SFD.htm" title="GeoBiking CO_DS SFD Trail Description"/>
  </webPublishItem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0">
    <pageSetUpPr fitToPage="1"/>
  </sheetPr>
  <dimension ref="A1:H27"/>
  <sheetViews>
    <sheetView zoomScaleNormal="100" workbookViewId="0">
      <selection activeCell="B18" sqref="B18:H18"/>
    </sheetView>
  </sheetViews>
  <sheetFormatPr defaultRowHeight="12.75" x14ac:dyDescent="0.2"/>
  <cols>
    <col min="1" max="1" width="10.5703125" bestFit="1" customWidth="1"/>
    <col min="2" max="2" width="9.140625" bestFit="1" customWidth="1"/>
    <col min="3" max="3" width="12.28515625" bestFit="1" customWidth="1"/>
    <col min="4" max="4" width="17.140625" bestFit="1" customWidth="1"/>
    <col min="5" max="5" width="14" bestFit="1" customWidth="1"/>
    <col min="6" max="6" width="14.85546875" bestFit="1" customWidth="1"/>
    <col min="7" max="7" width="8.140625" bestFit="1" customWidth="1"/>
    <col min="8" max="8" width="42.140625" customWidth="1"/>
  </cols>
  <sheetData>
    <row r="1" spans="1:8" ht="24" customHeight="1" x14ac:dyDescent="0.2">
      <c r="A1" s="588" t="s">
        <v>2726</v>
      </c>
      <c r="B1" s="589"/>
      <c r="C1" s="590" t="s">
        <v>5890</v>
      </c>
      <c r="D1" s="591"/>
      <c r="E1" s="591"/>
      <c r="F1" s="591"/>
      <c r="G1" s="591"/>
      <c r="H1" s="591"/>
    </row>
    <row r="2" spans="1:8" x14ac:dyDescent="0.2">
      <c r="A2" s="597" t="s">
        <v>265</v>
      </c>
      <c r="B2" s="597"/>
      <c r="C2" s="648" t="s">
        <v>3767</v>
      </c>
      <c r="D2" s="678"/>
      <c r="E2" s="678"/>
      <c r="F2" s="678"/>
      <c r="G2" s="678"/>
      <c r="H2" s="678"/>
    </row>
    <row r="3" spans="1:8" x14ac:dyDescent="0.2">
      <c r="A3" s="597"/>
      <c r="B3" s="597"/>
      <c r="C3" s="19"/>
      <c r="E3" s="26"/>
      <c r="F3" s="26"/>
      <c r="G3" s="26"/>
      <c r="H3" s="26"/>
    </row>
    <row r="4" spans="1:8" ht="12.75" customHeight="1" x14ac:dyDescent="0.2">
      <c r="A4" s="80" t="s">
        <v>3258</v>
      </c>
      <c r="B4" s="49" t="s">
        <v>5891</v>
      </c>
      <c r="C4" s="29" t="s">
        <v>5374</v>
      </c>
      <c r="D4" s="2" t="s">
        <v>3153</v>
      </c>
      <c r="E4" s="26"/>
      <c r="F4" s="29" t="s">
        <v>2789</v>
      </c>
      <c r="G4" s="598"/>
      <c r="H4" s="598"/>
    </row>
    <row r="5" spans="1:8" x14ac:dyDescent="0.2">
      <c r="C5" s="29"/>
      <c r="D5" s="2" t="s">
        <v>4830</v>
      </c>
      <c r="E5" s="26"/>
      <c r="F5" s="34"/>
      <c r="G5" s="598"/>
      <c r="H5" s="598"/>
    </row>
    <row r="6" spans="1:8" x14ac:dyDescent="0.2">
      <c r="A6" s="65" t="s">
        <v>865</v>
      </c>
      <c r="B6" s="49">
        <f>COUNT(E25:E27)</f>
        <v>3</v>
      </c>
      <c r="C6" s="10"/>
      <c r="E6" s="104" t="s">
        <v>3939</v>
      </c>
      <c r="F6" s="104" t="s">
        <v>2099</v>
      </c>
      <c r="G6" s="593"/>
      <c r="H6" s="593"/>
    </row>
    <row r="7" spans="1:8" x14ac:dyDescent="0.2">
      <c r="A7" s="64"/>
      <c r="B7" s="3"/>
      <c r="C7" s="10"/>
      <c r="E7" s="130">
        <v>39619</v>
      </c>
      <c r="F7" s="105" t="s">
        <v>2098</v>
      </c>
      <c r="G7" s="593"/>
      <c r="H7" s="593"/>
    </row>
    <row r="8" spans="1:8" ht="13.5" thickBot="1" x14ac:dyDescent="0.25">
      <c r="A8" s="64"/>
      <c r="B8" s="3"/>
      <c r="C8" s="10"/>
      <c r="E8" s="13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15">
        <v>1.5</v>
      </c>
      <c r="D11" s="586"/>
      <c r="E11" s="602">
        <v>1</v>
      </c>
      <c r="F11" s="602"/>
      <c r="G11" s="586"/>
      <c r="H11" s="586"/>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5859</v>
      </c>
      <c r="B14" s="23">
        <f>E27</f>
        <v>6014</v>
      </c>
      <c r="C14" s="24">
        <v>5859</v>
      </c>
      <c r="D14" s="24">
        <v>6016</v>
      </c>
      <c r="E14" s="24">
        <f>B14 - A14</f>
        <v>155</v>
      </c>
      <c r="F14" s="24">
        <v>240</v>
      </c>
      <c r="G14" s="24"/>
      <c r="H14" s="101">
        <v>4</v>
      </c>
    </row>
    <row r="15" spans="1:8" s="8" customFormat="1" x14ac:dyDescent="0.2">
      <c r="A15" s="20"/>
      <c r="B15" s="20"/>
      <c r="C15" s="17"/>
      <c r="D15" s="18"/>
      <c r="E15" s="18"/>
      <c r="F15" s="18"/>
      <c r="G15" s="18"/>
      <c r="H15" s="18"/>
    </row>
    <row r="16" spans="1:8" s="8" customFormat="1" ht="12.75" customHeight="1" x14ac:dyDescent="0.2">
      <c r="A16" s="40" t="s">
        <v>4739</v>
      </c>
      <c r="B16" s="580" t="s">
        <v>1463</v>
      </c>
      <c r="C16" s="580"/>
      <c r="D16" s="84" t="s">
        <v>4740</v>
      </c>
      <c r="E16" s="582" t="s">
        <v>3015</v>
      </c>
      <c r="F16" s="582"/>
      <c r="G16" s="582"/>
      <c r="H16" s="582"/>
    </row>
    <row r="17" spans="1:8" s="8" customFormat="1" x14ac:dyDescent="0.2">
      <c r="A17" s="20"/>
      <c r="B17" s="20"/>
      <c r="C17" s="17"/>
      <c r="D17" s="180" t="s">
        <v>4500</v>
      </c>
      <c r="E17" s="582" t="s">
        <v>1122</v>
      </c>
      <c r="F17" s="582"/>
      <c r="G17" s="180" t="s">
        <v>5889</v>
      </c>
      <c r="H17" s="179">
        <v>103</v>
      </c>
    </row>
    <row r="18" spans="1:8" s="8" customFormat="1" ht="12.75" customHeight="1" x14ac:dyDescent="0.2">
      <c r="A18" s="40" t="s">
        <v>4738</v>
      </c>
      <c r="B18" s="579" t="s">
        <v>1157</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579" t="s">
        <v>3014</v>
      </c>
      <c r="C20" s="579"/>
      <c r="D20" s="579"/>
      <c r="E20" s="579"/>
      <c r="F20" s="579"/>
      <c r="G20" s="579"/>
      <c r="H20" s="579"/>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875" t="s">
        <v>1464</v>
      </c>
      <c r="B23" s="875"/>
      <c r="C23" s="86" t="s">
        <v>1464</v>
      </c>
      <c r="D23" s="579" t="s">
        <v>5892</v>
      </c>
      <c r="E23" s="649"/>
      <c r="F23" s="649"/>
      <c r="G23" s="607" t="s">
        <v>5893</v>
      </c>
      <c r="H23" s="607"/>
    </row>
    <row r="24" spans="1:8" s="3" customFormat="1" ht="13.5" thickBot="1" x14ac:dyDescent="0.25">
      <c r="A24" s="4" t="s">
        <v>1596</v>
      </c>
      <c r="B24" s="4" t="s">
        <v>1601</v>
      </c>
      <c r="C24" s="5" t="s">
        <v>1602</v>
      </c>
      <c r="D24" s="4" t="s">
        <v>2790</v>
      </c>
      <c r="E24" s="4" t="s">
        <v>1594</v>
      </c>
      <c r="F24" s="4" t="s">
        <v>1600</v>
      </c>
      <c r="G24" s="608" t="s">
        <v>3050</v>
      </c>
      <c r="H24" s="609"/>
    </row>
    <row r="25" spans="1:8" ht="25.5" customHeight="1" x14ac:dyDescent="0.2">
      <c r="A25" s="240" t="s">
        <v>5894</v>
      </c>
      <c r="B25" s="241" t="s">
        <v>5895</v>
      </c>
      <c r="C25" s="242" t="s">
        <v>5896</v>
      </c>
      <c r="D25" s="241" t="s">
        <v>5897</v>
      </c>
      <c r="E25" s="243">
        <v>5859</v>
      </c>
      <c r="F25" s="241" t="s">
        <v>2343</v>
      </c>
      <c r="G25" s="603" t="s">
        <v>5898</v>
      </c>
      <c r="H25" s="604"/>
    </row>
    <row r="26" spans="1:8" x14ac:dyDescent="0.2">
      <c r="A26" s="244" t="s">
        <v>5899</v>
      </c>
      <c r="B26" s="245" t="s">
        <v>1055</v>
      </c>
      <c r="C26" s="246" t="s">
        <v>1056</v>
      </c>
      <c r="D26" s="245" t="s">
        <v>1057</v>
      </c>
      <c r="E26" s="220">
        <v>5964</v>
      </c>
      <c r="F26" s="245" t="s">
        <v>2343</v>
      </c>
      <c r="G26" s="605" t="s">
        <v>5905</v>
      </c>
      <c r="H26" s="606"/>
    </row>
    <row r="27" spans="1:8" ht="13.5" thickBot="1" x14ac:dyDescent="0.25">
      <c r="A27" s="248" t="s">
        <v>5900</v>
      </c>
      <c r="B27" s="249" t="s">
        <v>5901</v>
      </c>
      <c r="C27" s="250" t="s">
        <v>5902</v>
      </c>
      <c r="D27" s="249" t="s">
        <v>5903</v>
      </c>
      <c r="E27" s="251">
        <v>6014</v>
      </c>
      <c r="F27" s="249" t="s">
        <v>2343</v>
      </c>
      <c r="G27" s="610" t="s">
        <v>5904</v>
      </c>
      <c r="H27" s="611"/>
    </row>
  </sheetData>
  <mergeCells count="31">
    <mergeCell ref="A23:B23"/>
    <mergeCell ref="A22:B22"/>
    <mergeCell ref="D22:F22"/>
    <mergeCell ref="G22:H22"/>
    <mergeCell ref="A12:H12"/>
    <mergeCell ref="B20:H20"/>
    <mergeCell ref="B18:H18"/>
    <mergeCell ref="E16:H16"/>
    <mergeCell ref="B16:C16"/>
    <mergeCell ref="E17:F17"/>
    <mergeCell ref="D23:F23"/>
    <mergeCell ref="G27:H27"/>
    <mergeCell ref="G23:H23"/>
    <mergeCell ref="G24:H24"/>
    <mergeCell ref="G25:H25"/>
    <mergeCell ref="G26:H26"/>
    <mergeCell ref="A1:B1"/>
    <mergeCell ref="C1:H1"/>
    <mergeCell ref="C2:H2"/>
    <mergeCell ref="A9:H9"/>
    <mergeCell ref="A3:B3"/>
    <mergeCell ref="A2:B2"/>
    <mergeCell ref="G4:H5"/>
    <mergeCell ref="G6:H7"/>
    <mergeCell ref="G11:H11"/>
    <mergeCell ref="C10:D10"/>
    <mergeCell ref="E10:F10"/>
    <mergeCell ref="A11:B11"/>
    <mergeCell ref="C11:D11"/>
    <mergeCell ref="E11:F11"/>
    <mergeCell ref="A10:B10"/>
  </mergeCells>
  <phoneticPr fontId="0" type="noConversion"/>
  <hyperlinks>
    <hyperlink ref="D4" location="CherryCrS!A1" display="Cherry Cr Trail S" xr:uid="{00000000-0004-0000-3400-000000000000}"/>
    <hyperlink ref="A2:B2" location="Overview!A1" tooltip="Go to Trail Network Overview sheet" display="Trail Network Overview" xr:uid="{00000000-0004-0000-3400-000001000000}"/>
    <hyperlink ref="D5" location="SulphurGulch!A1" display="Sulphur Gulch Trail" xr:uid="{00000000-0004-0000-3400-000002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2990" divId="DR_South_12990" sourceType="sheet" destinationFile="C:\GPS\Bicycle\CO_DS\CO_DS_SGC.htm" title="GeoBiking CO_DS SGC Trail Description"/>
  </webPublishItem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6">
    <pageSetUpPr fitToPage="1"/>
  </sheetPr>
  <dimension ref="A1:H54"/>
  <sheetViews>
    <sheetView zoomScaleNormal="100" workbookViewId="0">
      <selection sqref="A1:B1"/>
    </sheetView>
  </sheetViews>
  <sheetFormatPr defaultRowHeight="12.75" x14ac:dyDescent="0.2"/>
  <cols>
    <col min="1" max="1" width="10.42578125" bestFit="1" customWidth="1"/>
    <col min="2" max="2" width="9.140625" bestFit="1" customWidth="1"/>
    <col min="3" max="3" width="12.140625" bestFit="1" customWidth="1"/>
    <col min="4" max="4" width="17" bestFit="1" customWidth="1"/>
    <col min="5" max="5" width="10.140625" bestFit="1" customWidth="1"/>
    <col min="6" max="6" width="14.7109375" bestFit="1" customWidth="1"/>
    <col min="7" max="7" width="8.140625" bestFit="1" customWidth="1"/>
    <col min="8" max="8" width="42.140625" customWidth="1"/>
  </cols>
  <sheetData>
    <row r="1" spans="1:8" ht="24" customHeight="1" x14ac:dyDescent="0.2">
      <c r="A1" s="588" t="s">
        <v>6041</v>
      </c>
      <c r="B1" s="589"/>
      <c r="C1" s="590" t="s">
        <v>3324</v>
      </c>
      <c r="D1" s="591"/>
      <c r="E1" s="591"/>
      <c r="F1" s="591"/>
      <c r="G1" s="591"/>
      <c r="H1" s="591"/>
    </row>
    <row r="2" spans="1:8" ht="26.25" customHeight="1" x14ac:dyDescent="0.2">
      <c r="A2" s="597" t="s">
        <v>265</v>
      </c>
      <c r="B2" s="597"/>
      <c r="C2" s="592" t="s">
        <v>3325</v>
      </c>
      <c r="D2" s="593"/>
      <c r="E2" s="593"/>
      <c r="F2" s="593"/>
      <c r="G2" s="593"/>
      <c r="H2" s="593"/>
    </row>
    <row r="3" spans="1:8" x14ac:dyDescent="0.2">
      <c r="A3" s="597"/>
      <c r="B3" s="597"/>
      <c r="C3" s="19"/>
      <c r="E3" s="26"/>
      <c r="F3" s="26"/>
      <c r="G3" s="26"/>
      <c r="H3" s="26"/>
    </row>
    <row r="4" spans="1:8" ht="12.75" customHeight="1" x14ac:dyDescent="0.2">
      <c r="A4" s="80" t="s">
        <v>3258</v>
      </c>
      <c r="B4" s="54" t="s">
        <v>5603</v>
      </c>
      <c r="C4" s="29" t="s">
        <v>5374</v>
      </c>
      <c r="D4" s="2" t="s">
        <v>3153</v>
      </c>
      <c r="E4" s="26"/>
      <c r="F4" s="29" t="s">
        <v>2789</v>
      </c>
      <c r="G4" s="598" t="s">
        <v>96</v>
      </c>
      <c r="H4" s="598"/>
    </row>
    <row r="5" spans="1:8" x14ac:dyDescent="0.2">
      <c r="C5" s="29"/>
      <c r="D5" s="2" t="s">
        <v>3770</v>
      </c>
      <c r="E5" s="26"/>
      <c r="F5" s="34"/>
      <c r="G5" s="598"/>
      <c r="H5" s="598"/>
    </row>
    <row r="6" spans="1:8" x14ac:dyDescent="0.2">
      <c r="A6" s="65" t="s">
        <v>865</v>
      </c>
      <c r="B6" s="54">
        <f>COUNT(E24:E52)</f>
        <v>28</v>
      </c>
      <c r="C6" s="10"/>
      <c r="F6" s="104" t="s">
        <v>2099</v>
      </c>
      <c r="G6" s="593" t="s">
        <v>48</v>
      </c>
      <c r="H6" s="593"/>
    </row>
    <row r="7" spans="1:8" ht="13.5" thickBot="1" x14ac:dyDescent="0.25">
      <c r="A7" s="64"/>
      <c r="B7" s="3"/>
      <c r="C7" s="10"/>
      <c r="F7" s="130">
        <v>39828</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102" t="s">
        <v>3057</v>
      </c>
    </row>
    <row r="10" spans="1:8" ht="13.5" thickBot="1" x14ac:dyDescent="0.25">
      <c r="A10" s="574"/>
      <c r="B10" s="574"/>
      <c r="C10" s="615">
        <v>13.8</v>
      </c>
      <c r="D10" s="586"/>
      <c r="E10" s="602">
        <v>11.5</v>
      </c>
      <c r="F10" s="602"/>
      <c r="G10" s="586"/>
      <c r="H10" s="586"/>
    </row>
    <row r="11" spans="1:8" x14ac:dyDescent="0.2">
      <c r="A11" s="575" t="s">
        <v>4542</v>
      </c>
      <c r="B11" s="576"/>
      <c r="C11" s="576"/>
      <c r="D11" s="576"/>
      <c r="E11" s="576"/>
      <c r="F11" s="576"/>
      <c r="G11" s="576"/>
      <c r="H11" s="577"/>
    </row>
    <row r="12" spans="1:8" ht="13.5" thickBot="1" x14ac:dyDescent="0.25">
      <c r="A12" s="13" t="s">
        <v>2783</v>
      </c>
      <c r="B12" s="14" t="s">
        <v>2784</v>
      </c>
      <c r="C12" s="15" t="s">
        <v>2785</v>
      </c>
      <c r="D12" s="14" t="s">
        <v>2786</v>
      </c>
      <c r="E12" s="14" t="s">
        <v>2787</v>
      </c>
      <c r="F12" s="14" t="s">
        <v>4543</v>
      </c>
      <c r="G12" s="14" t="s">
        <v>1467</v>
      </c>
      <c r="H12" s="100" t="s">
        <v>2788</v>
      </c>
    </row>
    <row r="13" spans="1:8" s="8" customFormat="1" x14ac:dyDescent="0.2">
      <c r="A13" s="23">
        <f>E24</f>
        <v>5824</v>
      </c>
      <c r="B13" s="23">
        <f>E40</f>
        <v>6028</v>
      </c>
      <c r="C13" s="24">
        <v>5800</v>
      </c>
      <c r="D13" s="24">
        <v>6270</v>
      </c>
      <c r="E13" s="24">
        <f>B13 - A13</f>
        <v>204</v>
      </c>
      <c r="F13" s="24">
        <v>1026</v>
      </c>
      <c r="G13" s="24"/>
      <c r="H13" s="101">
        <v>2</v>
      </c>
    </row>
    <row r="14" spans="1:8" s="8" customFormat="1" x14ac:dyDescent="0.2">
      <c r="A14" s="20"/>
      <c r="B14" s="20"/>
      <c r="C14" s="17"/>
      <c r="D14" s="18"/>
      <c r="E14" s="18"/>
      <c r="F14" s="18"/>
      <c r="G14" s="18"/>
      <c r="H14" s="18"/>
    </row>
    <row r="15" spans="1:8" s="8" customFormat="1" ht="12.75" customHeight="1" x14ac:dyDescent="0.2">
      <c r="A15" s="40" t="s">
        <v>4739</v>
      </c>
      <c r="B15" s="580" t="s">
        <v>4540</v>
      </c>
      <c r="C15" s="580"/>
      <c r="D15" s="84" t="s">
        <v>4740</v>
      </c>
      <c r="E15" s="582" t="s">
        <v>3016</v>
      </c>
      <c r="F15" s="582"/>
      <c r="G15" s="582"/>
      <c r="H15" s="582"/>
    </row>
    <row r="16" spans="1:8" s="8" customFormat="1" x14ac:dyDescent="0.2">
      <c r="A16" s="20"/>
      <c r="B16" s="20"/>
      <c r="C16" s="17"/>
      <c r="D16" s="180" t="s">
        <v>4500</v>
      </c>
      <c r="E16" s="582" t="s">
        <v>1123</v>
      </c>
      <c r="F16" s="582"/>
      <c r="G16" s="180" t="s">
        <v>5889</v>
      </c>
      <c r="H16" s="179"/>
    </row>
    <row r="17" spans="1:8" s="8" customFormat="1" ht="12.75" customHeight="1" x14ac:dyDescent="0.2">
      <c r="A17" s="40" t="s">
        <v>4738</v>
      </c>
      <c r="B17" s="579" t="s">
        <v>94</v>
      </c>
      <c r="C17" s="579"/>
      <c r="D17" s="579"/>
      <c r="E17" s="579"/>
      <c r="F17" s="579"/>
      <c r="G17" s="579"/>
      <c r="H17" s="579"/>
    </row>
    <row r="18" spans="1:8" s="8" customFormat="1" x14ac:dyDescent="0.2">
      <c r="A18" s="20"/>
      <c r="B18" s="20"/>
      <c r="C18" s="17"/>
      <c r="D18" s="18"/>
      <c r="E18" s="18"/>
      <c r="F18" s="18"/>
      <c r="G18" s="18"/>
      <c r="H18" s="18"/>
    </row>
    <row r="19" spans="1:8" s="8" customFormat="1" x14ac:dyDescent="0.2">
      <c r="A19" s="40" t="s">
        <v>4544</v>
      </c>
      <c r="B19" s="579" t="s">
        <v>95</v>
      </c>
      <c r="C19" s="579"/>
      <c r="D19" s="579"/>
      <c r="E19" s="579"/>
      <c r="F19" s="579"/>
      <c r="G19" s="579"/>
      <c r="H19" s="579"/>
    </row>
    <row r="20" spans="1:8" ht="13.5" thickBot="1" x14ac:dyDescent="0.25">
      <c r="C20" s="1"/>
    </row>
    <row r="21" spans="1:8" ht="13.5" thickBot="1" x14ac:dyDescent="0.25">
      <c r="A21" s="573" t="s">
        <v>4734</v>
      </c>
      <c r="B21" s="573"/>
      <c r="C21" s="85" t="s">
        <v>4735</v>
      </c>
      <c r="D21" s="573" t="s">
        <v>4736</v>
      </c>
      <c r="E21" s="573"/>
      <c r="F21" s="573"/>
      <c r="G21" s="583" t="s">
        <v>4737</v>
      </c>
      <c r="H21" s="584"/>
    </row>
    <row r="22" spans="1:8" ht="13.5" thickBot="1" x14ac:dyDescent="0.25">
      <c r="A22" s="877" t="s">
        <v>4541</v>
      </c>
      <c r="B22" s="877"/>
      <c r="C22" s="108" t="s">
        <v>5586</v>
      </c>
      <c r="D22" s="579" t="s">
        <v>4831</v>
      </c>
      <c r="E22" s="649"/>
      <c r="F22" s="649"/>
      <c r="G22" s="607" t="s">
        <v>3323</v>
      </c>
      <c r="H22" s="607"/>
    </row>
    <row r="23" spans="1:8" s="3" customFormat="1" ht="13.5" thickBot="1" x14ac:dyDescent="0.25">
      <c r="A23" s="4" t="s">
        <v>1596</v>
      </c>
      <c r="B23" s="4" t="s">
        <v>1601</v>
      </c>
      <c r="C23" s="5" t="s">
        <v>1602</v>
      </c>
      <c r="D23" s="4" t="s">
        <v>2790</v>
      </c>
      <c r="E23" s="4" t="s">
        <v>1594</v>
      </c>
      <c r="F23" s="4" t="s">
        <v>1600</v>
      </c>
      <c r="G23" s="608" t="s">
        <v>3050</v>
      </c>
      <c r="H23" s="609"/>
    </row>
    <row r="24" spans="1:8" x14ac:dyDescent="0.2">
      <c r="A24" s="240" t="s">
        <v>6042</v>
      </c>
      <c r="B24" s="241" t="s">
        <v>5277</v>
      </c>
      <c r="C24" s="242" t="s">
        <v>3140</v>
      </c>
      <c r="D24" s="241" t="s">
        <v>3141</v>
      </c>
      <c r="E24" s="243">
        <v>5824</v>
      </c>
      <c r="F24" s="241" t="s">
        <v>2343</v>
      </c>
      <c r="G24" s="730" t="s">
        <v>3142</v>
      </c>
      <c r="H24" s="731"/>
    </row>
    <row r="25" spans="1:8" x14ac:dyDescent="0.2">
      <c r="A25" s="244" t="s">
        <v>6043</v>
      </c>
      <c r="B25" s="245" t="s">
        <v>3143</v>
      </c>
      <c r="C25" s="246" t="s">
        <v>3144</v>
      </c>
      <c r="D25" s="245" t="s">
        <v>3145</v>
      </c>
      <c r="E25" s="220">
        <v>5954</v>
      </c>
      <c r="F25" s="245" t="s">
        <v>2918</v>
      </c>
      <c r="G25" s="612" t="s">
        <v>3146</v>
      </c>
      <c r="H25" s="613"/>
    </row>
    <row r="26" spans="1:8" x14ac:dyDescent="0.2">
      <c r="A26" s="244" t="s">
        <v>6048</v>
      </c>
      <c r="B26" s="245" t="s">
        <v>3717</v>
      </c>
      <c r="C26" s="246" t="s">
        <v>3718</v>
      </c>
      <c r="D26" s="245" t="s">
        <v>3719</v>
      </c>
      <c r="E26" s="220">
        <v>5973</v>
      </c>
      <c r="F26" s="245" t="s">
        <v>2343</v>
      </c>
      <c r="G26" s="605" t="s">
        <v>3720</v>
      </c>
      <c r="H26" s="606"/>
    </row>
    <row r="27" spans="1:8" x14ac:dyDescent="0.2">
      <c r="A27" s="244" t="s">
        <v>6044</v>
      </c>
      <c r="B27" s="245" t="s">
        <v>3147</v>
      </c>
      <c r="C27" s="246" t="s">
        <v>3148</v>
      </c>
      <c r="D27" s="245" t="s">
        <v>4097</v>
      </c>
      <c r="E27" s="220">
        <v>6035</v>
      </c>
      <c r="F27" s="245" t="s">
        <v>5293</v>
      </c>
      <c r="G27" s="612" t="s">
        <v>3149</v>
      </c>
      <c r="H27" s="613"/>
    </row>
    <row r="28" spans="1:8" x14ac:dyDescent="0.2">
      <c r="A28" s="244" t="s">
        <v>6045</v>
      </c>
      <c r="B28" s="245" t="s">
        <v>3150</v>
      </c>
      <c r="C28" s="246" t="s">
        <v>3151</v>
      </c>
      <c r="D28" s="245" t="s">
        <v>3709</v>
      </c>
      <c r="E28" s="220">
        <v>6088</v>
      </c>
      <c r="F28" s="245" t="s">
        <v>1596</v>
      </c>
      <c r="G28" s="612" t="s">
        <v>3710</v>
      </c>
      <c r="H28" s="613"/>
    </row>
    <row r="29" spans="1:8" x14ac:dyDescent="0.2">
      <c r="A29" s="244" t="s">
        <v>6047</v>
      </c>
      <c r="B29" s="245" t="s">
        <v>3713</v>
      </c>
      <c r="C29" s="246" t="s">
        <v>3714</v>
      </c>
      <c r="D29" s="245" t="s">
        <v>3715</v>
      </c>
      <c r="E29" s="220">
        <v>6095</v>
      </c>
      <c r="F29" s="245" t="s">
        <v>2343</v>
      </c>
      <c r="G29" s="605" t="s">
        <v>3716</v>
      </c>
      <c r="H29" s="606"/>
    </row>
    <row r="30" spans="1:8" x14ac:dyDescent="0.2">
      <c r="A30" s="244" t="s">
        <v>6046</v>
      </c>
      <c r="B30" s="245" t="s">
        <v>3711</v>
      </c>
      <c r="C30" s="246" t="s">
        <v>3712</v>
      </c>
      <c r="D30" s="245" t="s">
        <v>2958</v>
      </c>
      <c r="E30" s="220">
        <v>6162</v>
      </c>
      <c r="F30" s="245" t="s">
        <v>2918</v>
      </c>
      <c r="G30" s="612" t="s">
        <v>2959</v>
      </c>
      <c r="H30" s="613"/>
    </row>
    <row r="31" spans="1:8" ht="25.5" customHeight="1" x14ac:dyDescent="0.2">
      <c r="A31" s="323" t="s">
        <v>2964</v>
      </c>
      <c r="B31" s="324" t="s">
        <v>2965</v>
      </c>
      <c r="C31" s="246" t="s">
        <v>1999</v>
      </c>
      <c r="D31" s="324" t="s">
        <v>2000</v>
      </c>
      <c r="E31" s="325">
        <v>6262</v>
      </c>
      <c r="F31" s="324" t="s">
        <v>2343</v>
      </c>
      <c r="G31" s="876" t="s">
        <v>2007</v>
      </c>
      <c r="H31" s="630"/>
    </row>
    <row r="32" spans="1:8" x14ac:dyDescent="0.2">
      <c r="A32" s="244" t="s">
        <v>2960</v>
      </c>
      <c r="B32" s="245" t="s">
        <v>2961</v>
      </c>
      <c r="C32" s="254" t="s">
        <v>2962</v>
      </c>
      <c r="D32" s="245" t="s">
        <v>2963</v>
      </c>
      <c r="E32" s="220">
        <v>6185</v>
      </c>
      <c r="F32" s="245" t="s">
        <v>2343</v>
      </c>
      <c r="G32" s="605" t="s">
        <v>2001</v>
      </c>
      <c r="H32" s="606"/>
    </row>
    <row r="33" spans="1:8" x14ac:dyDescent="0.2">
      <c r="A33" s="323" t="s">
        <v>2002</v>
      </c>
      <c r="B33" s="324" t="s">
        <v>2003</v>
      </c>
      <c r="C33" s="342" t="s">
        <v>2004</v>
      </c>
      <c r="D33" s="324" t="s">
        <v>2005</v>
      </c>
      <c r="E33" s="325">
        <v>6281</v>
      </c>
      <c r="F33" s="324" t="s">
        <v>2343</v>
      </c>
      <c r="G33" s="629" t="s">
        <v>2006</v>
      </c>
      <c r="H33" s="630"/>
    </row>
    <row r="34" spans="1:8" ht="25.5" customHeight="1" x14ac:dyDescent="0.2">
      <c r="A34" s="323" t="s">
        <v>2013</v>
      </c>
      <c r="B34" s="324" t="s">
        <v>2014</v>
      </c>
      <c r="C34" s="246" t="s">
        <v>2015</v>
      </c>
      <c r="D34" s="324" t="s">
        <v>2016</v>
      </c>
      <c r="E34" s="325">
        <v>6233</v>
      </c>
      <c r="F34" s="324" t="s">
        <v>2343</v>
      </c>
      <c r="G34" s="876" t="s">
        <v>2017</v>
      </c>
      <c r="H34" s="630"/>
    </row>
    <row r="35" spans="1:8" x14ac:dyDescent="0.2">
      <c r="A35" s="323" t="s">
        <v>2008</v>
      </c>
      <c r="B35" s="324" t="s">
        <v>2009</v>
      </c>
      <c r="C35" s="342" t="s">
        <v>2010</v>
      </c>
      <c r="D35" s="324" t="s">
        <v>2011</v>
      </c>
      <c r="E35" s="325">
        <v>6171</v>
      </c>
      <c r="F35" s="324" t="s">
        <v>1596</v>
      </c>
      <c r="G35" s="629" t="s">
        <v>2012</v>
      </c>
      <c r="H35" s="630"/>
    </row>
    <row r="36" spans="1:8" x14ac:dyDescent="0.2">
      <c r="A36" s="323" t="s">
        <v>2018</v>
      </c>
      <c r="B36" s="324" t="s">
        <v>2019</v>
      </c>
      <c r="C36" s="342" t="s">
        <v>2020</v>
      </c>
      <c r="D36" s="324" t="s">
        <v>2021</v>
      </c>
      <c r="E36" s="325">
        <v>6161</v>
      </c>
      <c r="F36" s="324" t="s">
        <v>2343</v>
      </c>
      <c r="G36" s="629" t="s">
        <v>2022</v>
      </c>
      <c r="H36" s="630"/>
    </row>
    <row r="37" spans="1:8" x14ac:dyDescent="0.2">
      <c r="A37" s="323" t="s">
        <v>2023</v>
      </c>
      <c r="B37" s="324" t="s">
        <v>2024</v>
      </c>
      <c r="C37" s="342" t="s">
        <v>2025</v>
      </c>
      <c r="D37" s="324" t="s">
        <v>2026</v>
      </c>
      <c r="E37" s="325">
        <v>6156</v>
      </c>
      <c r="F37" s="324" t="s">
        <v>2343</v>
      </c>
      <c r="G37" s="629" t="s">
        <v>4788</v>
      </c>
      <c r="H37" s="630"/>
    </row>
    <row r="38" spans="1:8" x14ac:dyDescent="0.2">
      <c r="A38" s="323" t="s">
        <v>4789</v>
      </c>
      <c r="B38" s="324" t="s">
        <v>4790</v>
      </c>
      <c r="C38" s="342" t="s">
        <v>4791</v>
      </c>
      <c r="D38" s="324" t="s">
        <v>4792</v>
      </c>
      <c r="E38" s="325">
        <v>6102</v>
      </c>
      <c r="F38" s="324" t="s">
        <v>2343</v>
      </c>
      <c r="G38" s="629" t="s">
        <v>4793</v>
      </c>
      <c r="H38" s="630"/>
    </row>
    <row r="39" spans="1:8" x14ac:dyDescent="0.2">
      <c r="A39" s="323" t="s">
        <v>4794</v>
      </c>
      <c r="B39" s="324" t="s">
        <v>4795</v>
      </c>
      <c r="C39" s="342" t="s">
        <v>4796</v>
      </c>
      <c r="D39" s="324" t="s">
        <v>4797</v>
      </c>
      <c r="E39" s="325">
        <v>6093</v>
      </c>
      <c r="F39" s="324" t="s">
        <v>2343</v>
      </c>
      <c r="G39" s="629" t="s">
        <v>4798</v>
      </c>
      <c r="H39" s="630"/>
    </row>
    <row r="40" spans="1:8" x14ac:dyDescent="0.2">
      <c r="A40" s="323" t="s">
        <v>4799</v>
      </c>
      <c r="B40" s="324" t="s">
        <v>4800</v>
      </c>
      <c r="C40" s="342" t="s">
        <v>4801</v>
      </c>
      <c r="D40" s="324" t="s">
        <v>4802</v>
      </c>
      <c r="E40" s="325">
        <v>6028</v>
      </c>
      <c r="F40" s="324" t="s">
        <v>2343</v>
      </c>
      <c r="G40" s="629" t="s">
        <v>4803</v>
      </c>
      <c r="H40" s="630"/>
    </row>
    <row r="41" spans="1:8" x14ac:dyDescent="0.2">
      <c r="A41" s="323" t="s">
        <v>43</v>
      </c>
      <c r="B41" s="324" t="s">
        <v>44</v>
      </c>
      <c r="C41" s="342" t="s">
        <v>45</v>
      </c>
      <c r="D41" s="324" t="s">
        <v>46</v>
      </c>
      <c r="E41" s="325">
        <v>5960</v>
      </c>
      <c r="F41" s="324" t="s">
        <v>2343</v>
      </c>
      <c r="G41" s="629" t="s">
        <v>47</v>
      </c>
      <c r="H41" s="630"/>
    </row>
    <row r="42" spans="1:8" x14ac:dyDescent="0.2">
      <c r="A42" s="244" t="s">
        <v>6050</v>
      </c>
      <c r="B42" s="245" t="s">
        <v>3730</v>
      </c>
      <c r="C42" s="246" t="s">
        <v>3731</v>
      </c>
      <c r="D42" s="245" t="s">
        <v>3732</v>
      </c>
      <c r="E42" s="220">
        <v>5971</v>
      </c>
      <c r="F42" s="245" t="s">
        <v>1593</v>
      </c>
      <c r="G42" s="605" t="s">
        <v>3733</v>
      </c>
      <c r="H42" s="606"/>
    </row>
    <row r="43" spans="1:8" x14ac:dyDescent="0.2">
      <c r="A43" s="244" t="s">
        <v>6049</v>
      </c>
      <c r="B43" s="245" t="s">
        <v>3726</v>
      </c>
      <c r="C43" s="246" t="s">
        <v>3727</v>
      </c>
      <c r="D43" s="245" t="s">
        <v>3728</v>
      </c>
      <c r="E43" s="220">
        <v>5932</v>
      </c>
      <c r="F43" s="245" t="s">
        <v>1596</v>
      </c>
      <c r="G43" s="612" t="s">
        <v>3729</v>
      </c>
      <c r="H43" s="613"/>
    </row>
    <row r="44" spans="1:8" x14ac:dyDescent="0.2">
      <c r="A44" s="244" t="s">
        <v>6051</v>
      </c>
      <c r="B44" s="245" t="s">
        <v>3734</v>
      </c>
      <c r="C44" s="246" t="s">
        <v>3735</v>
      </c>
      <c r="D44" s="245" t="s">
        <v>3736</v>
      </c>
      <c r="E44" s="220">
        <v>5925</v>
      </c>
      <c r="F44" s="245" t="s">
        <v>2343</v>
      </c>
      <c r="G44" s="605" t="s">
        <v>3737</v>
      </c>
      <c r="H44" s="606"/>
    </row>
    <row r="45" spans="1:8" x14ac:dyDescent="0.2">
      <c r="A45" s="244" t="s">
        <v>6052</v>
      </c>
      <c r="B45" s="245" t="s">
        <v>3738</v>
      </c>
      <c r="C45" s="246" t="s">
        <v>3739</v>
      </c>
      <c r="D45" s="245" t="s">
        <v>3740</v>
      </c>
      <c r="E45" s="220">
        <v>5907</v>
      </c>
      <c r="F45" s="245" t="s">
        <v>2343</v>
      </c>
      <c r="G45" s="612" t="s">
        <v>4804</v>
      </c>
      <c r="H45" s="613"/>
    </row>
    <row r="46" spans="1:8" x14ac:dyDescent="0.2">
      <c r="A46" s="244" t="s">
        <v>3721</v>
      </c>
      <c r="B46" s="245" t="s">
        <v>3722</v>
      </c>
      <c r="C46" s="246" t="s">
        <v>3723</v>
      </c>
      <c r="D46" s="245" t="s">
        <v>3724</v>
      </c>
      <c r="E46" s="220">
        <v>5949</v>
      </c>
      <c r="F46" s="245" t="s">
        <v>1598</v>
      </c>
      <c r="G46" s="605" t="s">
        <v>3725</v>
      </c>
      <c r="H46" s="606"/>
    </row>
    <row r="47" spans="1:8" x14ac:dyDescent="0.2">
      <c r="A47" s="244" t="s">
        <v>97</v>
      </c>
      <c r="B47" s="245" t="s">
        <v>4098</v>
      </c>
      <c r="C47" s="246" t="s">
        <v>4099</v>
      </c>
      <c r="D47" s="245" t="s">
        <v>3322</v>
      </c>
      <c r="E47" s="220">
        <v>5966</v>
      </c>
      <c r="F47" s="245" t="s">
        <v>3030</v>
      </c>
      <c r="G47" s="605" t="s">
        <v>4809</v>
      </c>
      <c r="H47" s="606"/>
    </row>
    <row r="48" spans="1:8" x14ac:dyDescent="0.2">
      <c r="A48" s="244" t="s">
        <v>4805</v>
      </c>
      <c r="B48" s="245" t="s">
        <v>4806</v>
      </c>
      <c r="C48" s="246" t="s">
        <v>4807</v>
      </c>
      <c r="D48" s="245" t="s">
        <v>4808</v>
      </c>
      <c r="E48" s="220">
        <v>5992</v>
      </c>
      <c r="F48" s="245" t="s">
        <v>1596</v>
      </c>
      <c r="G48" s="605" t="s">
        <v>2195</v>
      </c>
      <c r="H48" s="606"/>
    </row>
    <row r="49" spans="1:8" x14ac:dyDescent="0.2">
      <c r="A49" s="244" t="s">
        <v>4810</v>
      </c>
      <c r="B49" s="245" t="s">
        <v>4811</v>
      </c>
      <c r="C49" s="246" t="s">
        <v>4812</v>
      </c>
      <c r="D49" s="245" t="s">
        <v>4813</v>
      </c>
      <c r="E49" s="220">
        <v>6009</v>
      </c>
      <c r="F49" s="245" t="s">
        <v>1596</v>
      </c>
      <c r="G49" s="612" t="s">
        <v>49</v>
      </c>
      <c r="H49" s="613"/>
    </row>
    <row r="50" spans="1:8" x14ac:dyDescent="0.2">
      <c r="A50" s="244" t="s">
        <v>2196</v>
      </c>
      <c r="B50" s="245" t="s">
        <v>2197</v>
      </c>
      <c r="C50" s="246" t="s">
        <v>2198</v>
      </c>
      <c r="D50" s="245" t="s">
        <v>2199</v>
      </c>
      <c r="E50" s="220">
        <v>6107</v>
      </c>
      <c r="F50" s="245" t="s">
        <v>1596</v>
      </c>
      <c r="G50" s="605" t="s">
        <v>2204</v>
      </c>
      <c r="H50" s="606"/>
    </row>
    <row r="51" spans="1:8" x14ac:dyDescent="0.2">
      <c r="A51" s="323" t="s">
        <v>2200</v>
      </c>
      <c r="B51" s="324" t="s">
        <v>2201</v>
      </c>
      <c r="C51" s="342" t="s">
        <v>2202</v>
      </c>
      <c r="D51" s="324" t="s">
        <v>2203</v>
      </c>
      <c r="E51" s="325">
        <v>6057</v>
      </c>
      <c r="F51" s="324" t="s">
        <v>1596</v>
      </c>
      <c r="G51" s="629" t="s">
        <v>2205</v>
      </c>
      <c r="H51" s="630"/>
    </row>
    <row r="52" spans="1:8" ht="13.5" thickBot="1" x14ac:dyDescent="0.25">
      <c r="A52" s="326" t="s">
        <v>4799</v>
      </c>
      <c r="B52" s="787" t="s">
        <v>3768</v>
      </c>
      <c r="C52" s="787"/>
      <c r="D52" s="787"/>
      <c r="E52" s="787"/>
      <c r="F52" s="787"/>
      <c r="G52" s="610" t="s">
        <v>3769</v>
      </c>
      <c r="H52" s="727"/>
    </row>
    <row r="54" spans="1:8" x14ac:dyDescent="0.2">
      <c r="A54" s="43" t="s">
        <v>1822</v>
      </c>
      <c r="B54" s="154" t="s">
        <v>5427</v>
      </c>
    </row>
  </sheetData>
  <mergeCells count="58">
    <mergeCell ref="E10:F10"/>
    <mergeCell ref="A9:B9"/>
    <mergeCell ref="G32:H32"/>
    <mergeCell ref="E16:F16"/>
    <mergeCell ref="A21:B21"/>
    <mergeCell ref="D21:F21"/>
    <mergeCell ref="D22:F22"/>
    <mergeCell ref="G22:H22"/>
    <mergeCell ref="G26:H26"/>
    <mergeCell ref="G25:H25"/>
    <mergeCell ref="B19:H19"/>
    <mergeCell ref="G21:H21"/>
    <mergeCell ref="G24:H24"/>
    <mergeCell ref="G23:H23"/>
    <mergeCell ref="B17:H17"/>
    <mergeCell ref="A22:B22"/>
    <mergeCell ref="G10:H10"/>
    <mergeCell ref="A11:H11"/>
    <mergeCell ref="C9:D9"/>
    <mergeCell ref="B15:C15"/>
    <mergeCell ref="A1:B1"/>
    <mergeCell ref="C1:H1"/>
    <mergeCell ref="C2:H2"/>
    <mergeCell ref="A8:H8"/>
    <mergeCell ref="A3:B3"/>
    <mergeCell ref="A2:B2"/>
    <mergeCell ref="G4:H5"/>
    <mergeCell ref="G6:H7"/>
    <mergeCell ref="E15:H15"/>
    <mergeCell ref="E9:F9"/>
    <mergeCell ref="A10:B10"/>
    <mergeCell ref="C10:D10"/>
    <mergeCell ref="G33:H33"/>
    <mergeCell ref="G44:H44"/>
    <mergeCell ref="G27:H27"/>
    <mergeCell ref="G28:H28"/>
    <mergeCell ref="G30:H30"/>
    <mergeCell ref="G29:H29"/>
    <mergeCell ref="G36:H36"/>
    <mergeCell ref="G37:H37"/>
    <mergeCell ref="G34:H34"/>
    <mergeCell ref="G31:H31"/>
    <mergeCell ref="G45:H45"/>
    <mergeCell ref="G48:H48"/>
    <mergeCell ref="G35:H35"/>
    <mergeCell ref="G39:H39"/>
    <mergeCell ref="G38:H38"/>
    <mergeCell ref="G42:H42"/>
    <mergeCell ref="G43:H43"/>
    <mergeCell ref="G40:H40"/>
    <mergeCell ref="G41:H41"/>
    <mergeCell ref="G46:H46"/>
    <mergeCell ref="G47:H47"/>
    <mergeCell ref="G52:H52"/>
    <mergeCell ref="G49:H49"/>
    <mergeCell ref="G50:H50"/>
    <mergeCell ref="B52:F52"/>
    <mergeCell ref="G51:H51"/>
  </mergeCells>
  <phoneticPr fontId="0" type="noConversion"/>
  <hyperlinks>
    <hyperlink ref="D4" location="CherryCrS!A1" display="Cherry Cr Trail S" xr:uid="{00000000-0004-0000-3500-000000000000}"/>
    <hyperlink ref="A2:B2" location="Overview!A1" tooltip="Go to Trail Network Overview sheet" display="Trail Network Overview" xr:uid="{00000000-0004-0000-3500-000001000000}"/>
    <hyperlink ref="D5" location="SulphurGCon!A1" display="Sulphur Gulch Con Tr" xr:uid="{00000000-0004-0000-3500-000002000000}"/>
    <hyperlink ref="B54" location="RTD!A67" display="RTD-PK" xr:uid="{00000000-0004-0000-3500-000003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544" divId="DR_South_5544" sourceType="sheet" destinationFile="C:\GPS\Bicycle\CO_DS\CO_DS_SGT.htm" title="GeoBiking CO_DS SGT Trail Description"/>
  </webPublishItem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4">
    <pageSetUpPr fitToPage="1"/>
  </sheetPr>
  <dimension ref="A1:H53"/>
  <sheetViews>
    <sheetView zoomScaleNormal="100" workbookViewId="0">
      <selection sqref="A1:B1"/>
    </sheetView>
  </sheetViews>
  <sheetFormatPr defaultRowHeight="12.75" x14ac:dyDescent="0.2"/>
  <cols>
    <col min="1" max="1" width="10.5703125" bestFit="1" customWidth="1"/>
    <col min="2" max="2" width="9.140625" bestFit="1" customWidth="1"/>
    <col min="3" max="3" width="12.28515625" bestFit="1" customWidth="1"/>
    <col min="4" max="4" width="17.85546875" bestFit="1" customWidth="1"/>
    <col min="5" max="5" width="9" bestFit="1" customWidth="1"/>
    <col min="6" max="6" width="14.85546875" bestFit="1" customWidth="1"/>
    <col min="7" max="7" width="8.140625" bestFit="1" customWidth="1"/>
    <col min="8" max="8" width="28.28515625" customWidth="1"/>
  </cols>
  <sheetData>
    <row r="1" spans="1:8" ht="24" customHeight="1" x14ac:dyDescent="0.2">
      <c r="A1" s="588" t="s">
        <v>4704</v>
      </c>
      <c r="B1" s="589"/>
      <c r="C1" s="590" t="s">
        <v>4710</v>
      </c>
      <c r="D1" s="591"/>
      <c r="E1" s="591"/>
      <c r="F1" s="591"/>
      <c r="G1" s="591"/>
      <c r="H1" s="591"/>
    </row>
    <row r="2" spans="1:8" ht="25.5" customHeight="1" x14ac:dyDescent="0.2">
      <c r="A2" s="597" t="s">
        <v>265</v>
      </c>
      <c r="B2" s="597"/>
      <c r="C2" s="671" t="s">
        <v>2094</v>
      </c>
      <c r="D2" s="671"/>
      <c r="E2" s="671"/>
      <c r="F2" s="671"/>
      <c r="G2" s="671"/>
      <c r="H2" s="671"/>
    </row>
    <row r="3" spans="1:8" x14ac:dyDescent="0.2">
      <c r="A3" s="597"/>
      <c r="B3" s="597"/>
      <c r="C3" s="19"/>
      <c r="E3" s="26"/>
      <c r="F3" s="26"/>
      <c r="G3" s="26"/>
      <c r="H3" s="26"/>
    </row>
    <row r="4" spans="1:8" x14ac:dyDescent="0.2">
      <c r="A4" s="80" t="s">
        <v>3258</v>
      </c>
      <c r="B4" s="49" t="s">
        <v>3255</v>
      </c>
      <c r="C4" s="29" t="s">
        <v>5374</v>
      </c>
      <c r="D4" s="2" t="s">
        <v>1222</v>
      </c>
      <c r="E4" s="26"/>
      <c r="F4" s="29" t="s">
        <v>2789</v>
      </c>
      <c r="G4" s="680"/>
      <c r="H4" s="680"/>
    </row>
    <row r="5" spans="1:8" x14ac:dyDescent="0.2">
      <c r="A5" s="80"/>
      <c r="B5" s="49"/>
      <c r="C5" s="29"/>
      <c r="D5" s="2" t="s">
        <v>1555</v>
      </c>
      <c r="E5" s="26"/>
      <c r="F5" s="34"/>
      <c r="G5" s="680"/>
      <c r="H5" s="680"/>
    </row>
    <row r="6" spans="1:8" x14ac:dyDescent="0.2">
      <c r="C6" s="29"/>
      <c r="D6" s="2" t="s">
        <v>3029</v>
      </c>
      <c r="E6" s="26"/>
      <c r="F6" s="34"/>
      <c r="G6" s="680"/>
      <c r="H6" s="680"/>
    </row>
    <row r="7" spans="1:8" x14ac:dyDescent="0.2">
      <c r="C7" s="29"/>
      <c r="D7" s="2" t="s">
        <v>1065</v>
      </c>
      <c r="E7" s="26"/>
      <c r="F7" s="34"/>
      <c r="G7" s="680"/>
      <c r="H7" s="680"/>
    </row>
    <row r="8" spans="1:8" x14ac:dyDescent="0.2">
      <c r="C8" s="29"/>
      <c r="D8" s="2" t="s">
        <v>1855</v>
      </c>
      <c r="E8" s="26" t="s">
        <v>1856</v>
      </c>
      <c r="F8" s="34"/>
      <c r="G8" s="680"/>
      <c r="H8" s="680"/>
    </row>
    <row r="9" spans="1:8" x14ac:dyDescent="0.2">
      <c r="A9" s="65" t="s">
        <v>865</v>
      </c>
      <c r="B9" s="49">
        <f>COUNT(E28:E51)</f>
        <v>23</v>
      </c>
      <c r="C9" s="41"/>
      <c r="D9" s="2" t="s">
        <v>787</v>
      </c>
      <c r="E9" s="26"/>
      <c r="F9" s="104" t="s">
        <v>2099</v>
      </c>
      <c r="G9" s="598" t="s">
        <v>3028</v>
      </c>
      <c r="H9" s="593"/>
    </row>
    <row r="10" spans="1:8" x14ac:dyDescent="0.2">
      <c r="C10" s="41"/>
      <c r="D10" s="33" t="s">
        <v>788</v>
      </c>
      <c r="E10" s="26"/>
      <c r="F10" s="130">
        <v>39619</v>
      </c>
      <c r="G10" s="593"/>
      <c r="H10" s="593"/>
    </row>
    <row r="11" spans="1:8" ht="13.5" thickBot="1" x14ac:dyDescent="0.25">
      <c r="C11" s="10"/>
    </row>
    <row r="12" spans="1:8" x14ac:dyDescent="0.2">
      <c r="A12" s="594" t="s">
        <v>3079</v>
      </c>
      <c r="B12" s="595"/>
      <c r="C12" s="595"/>
      <c r="D12" s="595"/>
      <c r="E12" s="595"/>
      <c r="F12" s="595"/>
      <c r="G12" s="595"/>
      <c r="H12" s="596"/>
    </row>
    <row r="13" spans="1:8" s="25" customFormat="1" ht="13.5" thickBot="1" x14ac:dyDescent="0.25">
      <c r="A13" s="570" t="s">
        <v>2780</v>
      </c>
      <c r="B13" s="571"/>
      <c r="C13" s="587" t="s">
        <v>2781</v>
      </c>
      <c r="D13" s="587"/>
      <c r="E13" s="587" t="s">
        <v>2782</v>
      </c>
      <c r="F13" s="587"/>
      <c r="G13" s="76"/>
      <c r="H13" s="102" t="s">
        <v>3057</v>
      </c>
    </row>
    <row r="14" spans="1:8" ht="13.5" thickBot="1" x14ac:dyDescent="0.25">
      <c r="A14" s="602"/>
      <c r="B14" s="602"/>
      <c r="C14" s="602">
        <v>20.3</v>
      </c>
      <c r="D14" s="699"/>
      <c r="E14" s="602">
        <v>16.899999999999999</v>
      </c>
      <c r="F14" s="602"/>
      <c r="G14" s="78"/>
      <c r="H14" s="3"/>
    </row>
    <row r="15" spans="1:8" x14ac:dyDescent="0.2">
      <c r="A15" s="575" t="s">
        <v>4542</v>
      </c>
      <c r="B15" s="576"/>
      <c r="C15" s="576"/>
      <c r="D15" s="576"/>
      <c r="E15" s="576"/>
      <c r="F15" s="576"/>
      <c r="G15" s="576"/>
      <c r="H15" s="577"/>
    </row>
    <row r="16" spans="1:8" ht="13.5" thickBot="1" x14ac:dyDescent="0.25">
      <c r="A16" s="13" t="s">
        <v>2783</v>
      </c>
      <c r="B16" s="14" t="s">
        <v>2784</v>
      </c>
      <c r="C16" s="15" t="s">
        <v>2785</v>
      </c>
      <c r="D16" s="14" t="s">
        <v>2786</v>
      </c>
      <c r="E16" s="14" t="s">
        <v>2787</v>
      </c>
      <c r="F16" s="14" t="s">
        <v>4543</v>
      </c>
      <c r="G16" s="14" t="s">
        <v>1467</v>
      </c>
      <c r="H16" s="100" t="s">
        <v>2788</v>
      </c>
    </row>
    <row r="17" spans="1:8" s="8" customFormat="1" x14ac:dyDescent="0.2">
      <c r="A17" s="23">
        <f>E28</f>
        <v>5879</v>
      </c>
      <c r="B17" s="23">
        <f>E51</f>
        <v>0</v>
      </c>
      <c r="C17" s="24">
        <v>5473</v>
      </c>
      <c r="D17" s="24">
        <v>6054</v>
      </c>
      <c r="E17" s="24">
        <f>B17 - A17</f>
        <v>-5879</v>
      </c>
      <c r="F17" s="24">
        <v>841</v>
      </c>
      <c r="G17" s="24"/>
      <c r="H17" s="103">
        <v>1</v>
      </c>
    </row>
    <row r="18" spans="1:8" s="8" customFormat="1" x14ac:dyDescent="0.2">
      <c r="A18" s="3"/>
      <c r="B18" s="3"/>
      <c r="C18" s="11"/>
      <c r="D18" s="12"/>
      <c r="E18" s="12"/>
      <c r="F18" s="12"/>
      <c r="G18" s="12"/>
      <c r="H18" s="16"/>
    </row>
    <row r="19" spans="1:8" s="8" customFormat="1" ht="12.75" customHeight="1" x14ac:dyDescent="0.2">
      <c r="A19" s="40" t="s">
        <v>4739</v>
      </c>
      <c r="B19" s="580" t="s">
        <v>4540</v>
      </c>
      <c r="C19" s="580"/>
      <c r="D19" s="84" t="s">
        <v>4740</v>
      </c>
      <c r="E19" s="582" t="s">
        <v>1124</v>
      </c>
      <c r="F19" s="582"/>
      <c r="G19" s="582"/>
      <c r="H19" s="582"/>
    </row>
    <row r="20" spans="1:8" s="8" customFormat="1" x14ac:dyDescent="0.2">
      <c r="A20" s="20"/>
      <c r="B20" s="20"/>
      <c r="C20" s="17"/>
      <c r="D20" s="180" t="s">
        <v>4500</v>
      </c>
      <c r="E20" s="582" t="s">
        <v>1120</v>
      </c>
      <c r="F20" s="582"/>
      <c r="G20" s="180" t="s">
        <v>5889</v>
      </c>
      <c r="H20" s="179"/>
    </row>
    <row r="21" spans="1:8" s="8" customFormat="1" ht="12.75" customHeight="1" x14ac:dyDescent="0.2">
      <c r="A21" s="40" t="s">
        <v>4738</v>
      </c>
      <c r="B21" s="579" t="s">
        <v>3749</v>
      </c>
      <c r="C21" s="579"/>
      <c r="D21" s="579"/>
      <c r="E21" s="579"/>
      <c r="F21" s="579"/>
      <c r="G21" s="579"/>
      <c r="H21" s="579"/>
    </row>
    <row r="22" spans="1:8" s="8" customFormat="1" x14ac:dyDescent="0.2">
      <c r="A22" s="20"/>
      <c r="B22" s="20"/>
      <c r="C22" s="17"/>
      <c r="D22" s="18"/>
      <c r="E22" s="18"/>
      <c r="F22" s="18"/>
      <c r="G22" s="18"/>
      <c r="H22" s="18"/>
    </row>
    <row r="23" spans="1:8" s="8" customFormat="1" ht="12.75" customHeight="1" x14ac:dyDescent="0.2">
      <c r="A23" s="40" t="s">
        <v>4544</v>
      </c>
      <c r="B23" s="784" t="s">
        <v>789</v>
      </c>
      <c r="C23" s="784"/>
      <c r="D23" s="784"/>
      <c r="E23" s="784"/>
      <c r="F23" s="784"/>
      <c r="G23" s="784"/>
      <c r="H23" s="784"/>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13.5" thickBot="1" x14ac:dyDescent="0.25">
      <c r="A26" s="875" t="s">
        <v>1464</v>
      </c>
      <c r="B26" s="875"/>
      <c r="C26" s="86" t="s">
        <v>1465</v>
      </c>
      <c r="D26" s="579" t="s">
        <v>3771</v>
      </c>
      <c r="E26" s="649"/>
      <c r="F26" s="649"/>
      <c r="G26" s="607" t="s">
        <v>6040</v>
      </c>
      <c r="H26" s="607"/>
    </row>
    <row r="27" spans="1:8" s="3" customFormat="1" ht="13.5" thickBot="1" x14ac:dyDescent="0.25">
      <c r="A27" s="4" t="s">
        <v>1596</v>
      </c>
      <c r="B27" s="4" t="s">
        <v>1601</v>
      </c>
      <c r="C27" s="5" t="s">
        <v>1602</v>
      </c>
      <c r="D27" s="4" t="s">
        <v>2790</v>
      </c>
      <c r="E27" s="4" t="s">
        <v>1594</v>
      </c>
      <c r="F27" s="4" t="s">
        <v>1600</v>
      </c>
      <c r="G27" s="608" t="s">
        <v>3050</v>
      </c>
      <c r="H27" s="609"/>
    </row>
    <row r="28" spans="1:8" ht="27.75" customHeight="1" x14ac:dyDescent="0.2">
      <c r="A28" s="343" t="s">
        <v>3020</v>
      </c>
      <c r="B28" s="340" t="s">
        <v>3021</v>
      </c>
      <c r="C28" s="305" t="s">
        <v>3022</v>
      </c>
      <c r="D28" s="344" t="s">
        <v>3023</v>
      </c>
      <c r="E28" s="306">
        <v>5879</v>
      </c>
      <c r="F28" s="200" t="s">
        <v>2747</v>
      </c>
      <c r="G28" s="603" t="s">
        <v>3024</v>
      </c>
      <c r="H28" s="604"/>
    </row>
    <row r="29" spans="1:8" x14ac:dyDescent="0.2">
      <c r="A29" s="345" t="s">
        <v>3025</v>
      </c>
      <c r="B29" s="215" t="s">
        <v>3027</v>
      </c>
      <c r="C29" s="297" t="s">
        <v>4708</v>
      </c>
      <c r="D29" s="346" t="s">
        <v>3026</v>
      </c>
      <c r="E29" s="298">
        <v>6053</v>
      </c>
      <c r="F29" s="207" t="s">
        <v>2747</v>
      </c>
      <c r="G29" s="612" t="s">
        <v>3750</v>
      </c>
      <c r="H29" s="613"/>
    </row>
    <row r="30" spans="1:8" ht="26.25" customHeight="1" x14ac:dyDescent="0.2">
      <c r="A30" s="345" t="s">
        <v>4232</v>
      </c>
      <c r="B30" s="215" t="s">
        <v>1812</v>
      </c>
      <c r="C30" s="297" t="s">
        <v>1813</v>
      </c>
      <c r="D30" s="215" t="s">
        <v>3751</v>
      </c>
      <c r="E30" s="298">
        <v>6011</v>
      </c>
      <c r="F30" s="207" t="s">
        <v>2747</v>
      </c>
      <c r="G30" s="612" t="s">
        <v>1814</v>
      </c>
      <c r="H30" s="613"/>
    </row>
    <row r="31" spans="1:8" x14ac:dyDescent="0.2">
      <c r="A31" s="345" t="s">
        <v>1850</v>
      </c>
      <c r="B31" s="215" t="s">
        <v>1851</v>
      </c>
      <c r="C31" s="297" t="s">
        <v>1852</v>
      </c>
      <c r="D31" s="215" t="s">
        <v>1853</v>
      </c>
      <c r="E31" s="298">
        <v>5974</v>
      </c>
      <c r="F31" s="207" t="s">
        <v>2747</v>
      </c>
      <c r="G31" s="612" t="s">
        <v>1854</v>
      </c>
      <c r="H31" s="613"/>
    </row>
    <row r="32" spans="1:8" x14ac:dyDescent="0.2">
      <c r="A32" s="345" t="s">
        <v>4231</v>
      </c>
      <c r="B32" s="215" t="s">
        <v>3752</v>
      </c>
      <c r="C32" s="215" t="s">
        <v>3753</v>
      </c>
      <c r="D32" s="215" t="s">
        <v>3754</v>
      </c>
      <c r="E32" s="298">
        <v>5860</v>
      </c>
      <c r="F32" s="207" t="s">
        <v>2918</v>
      </c>
      <c r="G32" s="612"/>
      <c r="H32" s="613"/>
    </row>
    <row r="33" spans="1:8" ht="39" customHeight="1" x14ac:dyDescent="0.2">
      <c r="A33" s="345" t="s">
        <v>4230</v>
      </c>
      <c r="B33" s="215" t="s">
        <v>3755</v>
      </c>
      <c r="C33" s="215" t="s">
        <v>3756</v>
      </c>
      <c r="D33" s="215" t="s">
        <v>6013</v>
      </c>
      <c r="E33" s="298">
        <v>5843</v>
      </c>
      <c r="F33" s="207" t="s">
        <v>2747</v>
      </c>
      <c r="G33" s="612" t="s">
        <v>3757</v>
      </c>
      <c r="H33" s="613"/>
    </row>
    <row r="34" spans="1:8" x14ac:dyDescent="0.2">
      <c r="A34" s="345" t="s">
        <v>4229</v>
      </c>
      <c r="B34" s="215" t="s">
        <v>3758</v>
      </c>
      <c r="C34" s="215" t="s">
        <v>3759</v>
      </c>
      <c r="D34" s="215" t="s">
        <v>3760</v>
      </c>
      <c r="E34" s="298">
        <v>5772</v>
      </c>
      <c r="F34" s="207" t="s">
        <v>2918</v>
      </c>
      <c r="G34" s="612"/>
      <c r="H34" s="613"/>
    </row>
    <row r="35" spans="1:8" ht="40.5" customHeight="1" x14ac:dyDescent="0.2">
      <c r="A35" s="345" t="s">
        <v>4228</v>
      </c>
      <c r="B35" s="215" t="s">
        <v>3761</v>
      </c>
      <c r="C35" s="215" t="s">
        <v>3762</v>
      </c>
      <c r="D35" s="215" t="s">
        <v>5769</v>
      </c>
      <c r="E35" s="298">
        <v>5800</v>
      </c>
      <c r="F35" s="207" t="s">
        <v>2747</v>
      </c>
      <c r="G35" s="612" t="s">
        <v>3220</v>
      </c>
      <c r="H35" s="613"/>
    </row>
    <row r="36" spans="1:8" x14ac:dyDescent="0.2">
      <c r="A36" s="345" t="s">
        <v>4227</v>
      </c>
      <c r="B36" s="215" t="s">
        <v>5770</v>
      </c>
      <c r="C36" s="215" t="s">
        <v>5771</v>
      </c>
      <c r="D36" s="215" t="s">
        <v>5772</v>
      </c>
      <c r="E36" s="298">
        <v>5685</v>
      </c>
      <c r="F36" s="207" t="s">
        <v>2747</v>
      </c>
      <c r="G36" s="612" t="s">
        <v>5774</v>
      </c>
      <c r="H36" s="613"/>
    </row>
    <row r="37" spans="1:8" ht="24.75" customHeight="1" x14ac:dyDescent="0.2">
      <c r="A37" s="345" t="s">
        <v>1116</v>
      </c>
      <c r="B37" s="215" t="s">
        <v>795</v>
      </c>
      <c r="C37" s="215" t="s">
        <v>5618</v>
      </c>
      <c r="D37" s="215" t="s">
        <v>796</v>
      </c>
      <c r="E37" s="298">
        <v>5625</v>
      </c>
      <c r="F37" s="207" t="s">
        <v>1596</v>
      </c>
      <c r="G37" s="612" t="s">
        <v>797</v>
      </c>
      <c r="H37" s="613"/>
    </row>
    <row r="38" spans="1:8" ht="25.5" x14ac:dyDescent="0.2">
      <c r="A38" s="345" t="s">
        <v>2745</v>
      </c>
      <c r="B38" s="215" t="s">
        <v>4561</v>
      </c>
      <c r="C38" s="215" t="s">
        <v>4562</v>
      </c>
      <c r="D38" s="215" t="s">
        <v>2746</v>
      </c>
      <c r="E38" s="298">
        <v>5562</v>
      </c>
      <c r="F38" s="207" t="s">
        <v>2747</v>
      </c>
      <c r="G38" s="612" t="s">
        <v>5401</v>
      </c>
      <c r="H38" s="613"/>
    </row>
    <row r="39" spans="1:8" x14ac:dyDescent="0.2">
      <c r="A39" s="345" t="s">
        <v>5407</v>
      </c>
      <c r="B39" s="215" t="s">
        <v>5408</v>
      </c>
      <c r="C39" s="215" t="s">
        <v>5409</v>
      </c>
      <c r="D39" s="215" t="s">
        <v>727</v>
      </c>
      <c r="E39" s="298">
        <v>5538</v>
      </c>
      <c r="F39" s="207" t="s">
        <v>2747</v>
      </c>
      <c r="G39" s="612" t="s">
        <v>286</v>
      </c>
      <c r="H39" s="613"/>
    </row>
    <row r="40" spans="1:8" x14ac:dyDescent="0.2">
      <c r="A40" s="345" t="s">
        <v>5403</v>
      </c>
      <c r="B40" s="215" t="s">
        <v>5404</v>
      </c>
      <c r="C40" s="215" t="s">
        <v>5405</v>
      </c>
      <c r="D40" s="215" t="s">
        <v>5406</v>
      </c>
      <c r="E40" s="298">
        <v>5525</v>
      </c>
      <c r="F40" s="207" t="s">
        <v>2747</v>
      </c>
      <c r="G40" s="612" t="s">
        <v>287</v>
      </c>
      <c r="H40" s="613"/>
    </row>
    <row r="41" spans="1:8" ht="28.5" customHeight="1" x14ac:dyDescent="0.2">
      <c r="A41" s="345" t="s">
        <v>4226</v>
      </c>
      <c r="B41" s="215" t="s">
        <v>1117</v>
      </c>
      <c r="C41" s="215" t="s">
        <v>1118</v>
      </c>
      <c r="D41" s="215" t="s">
        <v>5402</v>
      </c>
      <c r="E41" s="298">
        <v>5515</v>
      </c>
      <c r="F41" s="207" t="s">
        <v>2918</v>
      </c>
      <c r="G41" s="612" t="s">
        <v>1119</v>
      </c>
      <c r="H41" s="613"/>
    </row>
    <row r="42" spans="1:8" ht="27" customHeight="1" x14ac:dyDescent="0.2">
      <c r="A42" s="345" t="s">
        <v>4225</v>
      </c>
      <c r="B42" s="215" t="s">
        <v>790</v>
      </c>
      <c r="C42" s="215" t="s">
        <v>5619</v>
      </c>
      <c r="D42" s="215" t="s">
        <v>791</v>
      </c>
      <c r="E42" s="298">
        <v>5473</v>
      </c>
      <c r="F42" s="207" t="s">
        <v>2747</v>
      </c>
      <c r="G42" s="612" t="s">
        <v>6012</v>
      </c>
      <c r="H42" s="613"/>
    </row>
    <row r="43" spans="1:8" ht="28.5" customHeight="1" x14ac:dyDescent="0.2">
      <c r="A43" s="345" t="s">
        <v>4224</v>
      </c>
      <c r="B43" s="215" t="s">
        <v>792</v>
      </c>
      <c r="C43" s="215" t="s">
        <v>5620</v>
      </c>
      <c r="D43" s="215" t="s">
        <v>793</v>
      </c>
      <c r="E43" s="298">
        <v>5510</v>
      </c>
      <c r="F43" s="207" t="s">
        <v>2747</v>
      </c>
      <c r="G43" s="612" t="s">
        <v>2070</v>
      </c>
      <c r="H43" s="613"/>
    </row>
    <row r="44" spans="1:8" ht="15" customHeight="1" x14ac:dyDescent="0.2">
      <c r="A44" s="296" t="s">
        <v>4223</v>
      </c>
      <c r="B44" s="207" t="s">
        <v>5017</v>
      </c>
      <c r="C44" s="215" t="s">
        <v>5621</v>
      </c>
      <c r="D44" s="207" t="s">
        <v>4727</v>
      </c>
      <c r="E44" s="298">
        <v>5536</v>
      </c>
      <c r="F44" s="207" t="s">
        <v>2747</v>
      </c>
      <c r="G44" s="612" t="s">
        <v>2779</v>
      </c>
      <c r="H44" s="613"/>
    </row>
    <row r="45" spans="1:8" ht="38.25" customHeight="1" x14ac:dyDescent="0.2">
      <c r="A45" s="296" t="s">
        <v>4222</v>
      </c>
      <c r="B45" s="207" t="s">
        <v>4726</v>
      </c>
      <c r="C45" s="215" t="s">
        <v>5622</v>
      </c>
      <c r="D45" s="207" t="s">
        <v>868</v>
      </c>
      <c r="E45" s="298">
        <v>5518</v>
      </c>
      <c r="F45" s="207" t="s">
        <v>2747</v>
      </c>
      <c r="G45" s="612" t="s">
        <v>869</v>
      </c>
      <c r="H45" s="613"/>
    </row>
    <row r="46" spans="1:8" x14ac:dyDescent="0.2">
      <c r="A46" s="296" t="s">
        <v>4221</v>
      </c>
      <c r="B46" s="207" t="s">
        <v>4725</v>
      </c>
      <c r="C46" s="215" t="s">
        <v>5623</v>
      </c>
      <c r="D46" s="207" t="s">
        <v>2918</v>
      </c>
      <c r="E46" s="298">
        <v>5615</v>
      </c>
      <c r="F46" s="207" t="s">
        <v>1114</v>
      </c>
      <c r="G46" s="612" t="s">
        <v>1115</v>
      </c>
      <c r="H46" s="613"/>
    </row>
    <row r="47" spans="1:8" x14ac:dyDescent="0.2">
      <c r="A47" s="296" t="s">
        <v>4220</v>
      </c>
      <c r="B47" s="207" t="s">
        <v>4723</v>
      </c>
      <c r="C47" s="215" t="s">
        <v>5624</v>
      </c>
      <c r="D47" s="207" t="s">
        <v>1032</v>
      </c>
      <c r="E47" s="298">
        <v>5655</v>
      </c>
      <c r="F47" s="207" t="s">
        <v>2747</v>
      </c>
      <c r="G47" s="612" t="s">
        <v>4724</v>
      </c>
      <c r="H47" s="613"/>
    </row>
    <row r="48" spans="1:8" x14ac:dyDescent="0.2">
      <c r="A48" s="296" t="s">
        <v>4219</v>
      </c>
      <c r="B48" s="207" t="s">
        <v>4720</v>
      </c>
      <c r="C48" s="215" t="s">
        <v>5625</v>
      </c>
      <c r="D48" s="207" t="s">
        <v>4721</v>
      </c>
      <c r="E48" s="298">
        <v>5674</v>
      </c>
      <c r="F48" s="207" t="s">
        <v>2918</v>
      </c>
      <c r="G48" s="612" t="s">
        <v>4722</v>
      </c>
      <c r="H48" s="613"/>
    </row>
    <row r="49" spans="1:8" ht="13.5" customHeight="1" x14ac:dyDescent="0.2">
      <c r="A49" s="296" t="s">
        <v>6015</v>
      </c>
      <c r="B49" s="207" t="s">
        <v>4717</v>
      </c>
      <c r="C49" s="215" t="s">
        <v>1021</v>
      </c>
      <c r="D49" s="207" t="s">
        <v>4718</v>
      </c>
      <c r="E49" s="298">
        <v>5684</v>
      </c>
      <c r="F49" s="207" t="s">
        <v>2918</v>
      </c>
      <c r="G49" s="612" t="s">
        <v>4719</v>
      </c>
      <c r="H49" s="613"/>
    </row>
    <row r="50" spans="1:8" ht="27" customHeight="1" x14ac:dyDescent="0.2">
      <c r="A50" s="296" t="s">
        <v>6014</v>
      </c>
      <c r="B50" s="207" t="s">
        <v>4716</v>
      </c>
      <c r="C50" s="215" t="s">
        <v>2744</v>
      </c>
      <c r="D50" s="207" t="s">
        <v>1892</v>
      </c>
      <c r="E50" s="298">
        <v>5725</v>
      </c>
      <c r="F50" s="207" t="s">
        <v>1596</v>
      </c>
      <c r="G50" s="612" t="s">
        <v>1993</v>
      </c>
      <c r="H50" s="613"/>
    </row>
    <row r="51" spans="1:8" ht="13.5" thickBot="1" x14ac:dyDescent="0.25">
      <c r="A51" s="308" t="s">
        <v>932</v>
      </c>
      <c r="B51" s="610" t="s">
        <v>3768</v>
      </c>
      <c r="C51" s="610"/>
      <c r="D51" s="610"/>
      <c r="E51" s="610"/>
      <c r="F51" s="610"/>
      <c r="G51" s="610" t="s">
        <v>1891</v>
      </c>
      <c r="H51" s="611"/>
    </row>
    <row r="53" spans="1:8" x14ac:dyDescent="0.2">
      <c r="A53" s="160" t="s">
        <v>1822</v>
      </c>
      <c r="B53" s="155" t="s">
        <v>5426</v>
      </c>
    </row>
  </sheetData>
  <mergeCells count="52">
    <mergeCell ref="E14:F14"/>
    <mergeCell ref="A1:B1"/>
    <mergeCell ref="C1:H1"/>
    <mergeCell ref="C2:H2"/>
    <mergeCell ref="A12:H12"/>
    <mergeCell ref="A3:B3"/>
    <mergeCell ref="A2:B2"/>
    <mergeCell ref="G9:H10"/>
    <mergeCell ref="G4:H8"/>
    <mergeCell ref="A25:B25"/>
    <mergeCell ref="A15:H15"/>
    <mergeCell ref="A13:B13"/>
    <mergeCell ref="A26:B26"/>
    <mergeCell ref="D26:F26"/>
    <mergeCell ref="D25:F25"/>
    <mergeCell ref="B19:C19"/>
    <mergeCell ref="E19:H19"/>
    <mergeCell ref="B23:H23"/>
    <mergeCell ref="B21:H21"/>
    <mergeCell ref="E20:F20"/>
    <mergeCell ref="G25:H25"/>
    <mergeCell ref="C13:D13"/>
    <mergeCell ref="E13:F13"/>
    <mergeCell ref="A14:B14"/>
    <mergeCell ref="C14:D14"/>
    <mergeCell ref="G27:H27"/>
    <mergeCell ref="G26:H26"/>
    <mergeCell ref="G29:H29"/>
    <mergeCell ref="G28:H28"/>
    <mergeCell ref="G30:H30"/>
    <mergeCell ref="G32:H32"/>
    <mergeCell ref="G33:H33"/>
    <mergeCell ref="G34:H34"/>
    <mergeCell ref="G31:H31"/>
    <mergeCell ref="G35:H35"/>
    <mergeCell ref="G36:H36"/>
    <mergeCell ref="G42:H42"/>
    <mergeCell ref="G43:H43"/>
    <mergeCell ref="G44:H44"/>
    <mergeCell ref="G37:H37"/>
    <mergeCell ref="G38:H38"/>
    <mergeCell ref="G41:H41"/>
    <mergeCell ref="G40:H40"/>
    <mergeCell ref="G39:H39"/>
    <mergeCell ref="G45:H45"/>
    <mergeCell ref="G46:H46"/>
    <mergeCell ref="G47:H47"/>
    <mergeCell ref="G48:H48"/>
    <mergeCell ref="B51:F51"/>
    <mergeCell ref="G49:H49"/>
    <mergeCell ref="G50:H50"/>
    <mergeCell ref="G51:H51"/>
  </mergeCells>
  <phoneticPr fontId="0" type="noConversion"/>
  <hyperlinks>
    <hyperlink ref="D4" location="AuroraPwrCon!A1" display="Aurora Power Con" xr:uid="{00000000-0004-0000-3600-000000000000}"/>
    <hyperlink ref="D9" location="WesterlySpillway!A1" display="Westerly Spillway" xr:uid="{00000000-0004-0000-3600-000001000000}"/>
    <hyperlink ref="A2:B2" location="Overview!A1" tooltip="Go to Trail Network Overview sheet" display="Trail Network Overview" xr:uid="{00000000-0004-0000-3600-000002000000}"/>
    <hyperlink ref="D8" location="UnNamedCr!A1" display="UnNamed Cr" xr:uid="{00000000-0004-0000-3600-000003000000}"/>
    <hyperlink ref="D6" location="PineyCrSam!A1" display="PineyCrSam" xr:uid="{00000000-0004-0000-3600-000004000000}"/>
    <hyperlink ref="D7" location="SmokyHillRd!A1" display="Smoky Hill Rd" xr:uid="{00000000-0004-0000-3600-000005000000}"/>
    <hyperlink ref="D5" location="HighlineEast!A1" display="Highline Canal East" xr:uid="{00000000-0004-0000-3600-000006000000}"/>
    <hyperlink ref="B53" location="RTD!A64" display="RTD-OY" xr:uid="{00000000-0004-0000-3600-000007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7858" divId="DR_South_7858" sourceType="sheet" destinationFile="C:\GPS\Bicycle\CO_DS\CO_DS_TGS.htm" title="GeoBiking CO_DS TGC Trail Description"/>
  </webPublishItem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pageSetUpPr fitToPage="1"/>
  </sheetPr>
  <dimension ref="A1:H54"/>
  <sheetViews>
    <sheetView zoomScaleNormal="100" workbookViewId="0">
      <selection activeCell="H9" sqref="H9"/>
    </sheetView>
  </sheetViews>
  <sheetFormatPr defaultRowHeight="12.75" x14ac:dyDescent="0.2"/>
  <cols>
    <col min="1" max="1" width="10.42578125" bestFit="1" customWidth="1"/>
    <col min="2" max="2" width="9.7109375" bestFit="1" customWidth="1"/>
    <col min="3" max="3" width="12.140625" bestFit="1" customWidth="1"/>
    <col min="4" max="4" width="17.7109375" bestFit="1" customWidth="1"/>
    <col min="6" max="6" width="15.140625" bestFit="1" customWidth="1"/>
    <col min="7" max="7" width="8.140625" bestFit="1" customWidth="1"/>
    <col min="8" max="8" width="28.28515625" customWidth="1"/>
  </cols>
  <sheetData>
    <row r="1" spans="1:8" ht="24" customHeight="1" x14ac:dyDescent="0.2">
      <c r="A1" s="588" t="s">
        <v>5888</v>
      </c>
      <c r="B1" s="589"/>
      <c r="C1" s="590" t="s">
        <v>510</v>
      </c>
      <c r="D1" s="591"/>
      <c r="E1" s="591"/>
      <c r="F1" s="591"/>
      <c r="G1" s="591"/>
      <c r="H1" s="591"/>
    </row>
    <row r="2" spans="1:8" ht="25.5" customHeight="1" x14ac:dyDescent="0.2">
      <c r="A2" s="597" t="s">
        <v>265</v>
      </c>
      <c r="B2" s="597"/>
      <c r="C2" s="671" t="s">
        <v>552</v>
      </c>
      <c r="D2" s="671"/>
      <c r="E2" s="671"/>
      <c r="F2" s="671"/>
      <c r="G2" s="671"/>
      <c r="H2" s="671"/>
    </row>
    <row r="3" spans="1:8" x14ac:dyDescent="0.2">
      <c r="A3" s="597"/>
      <c r="B3" s="597"/>
      <c r="C3" s="19"/>
      <c r="E3" s="26"/>
      <c r="F3" s="26"/>
      <c r="G3" s="26"/>
      <c r="H3" s="26"/>
    </row>
    <row r="4" spans="1:8" x14ac:dyDescent="0.2">
      <c r="A4" s="80" t="s">
        <v>3258</v>
      </c>
      <c r="B4" s="56" t="s">
        <v>489</v>
      </c>
      <c r="C4" s="29" t="s">
        <v>5374</v>
      </c>
      <c r="D4" s="2" t="s">
        <v>4239</v>
      </c>
      <c r="E4" s="26"/>
      <c r="F4" s="29" t="s">
        <v>2789</v>
      </c>
      <c r="G4" s="680"/>
      <c r="H4" s="680"/>
    </row>
    <row r="5" spans="1:8" x14ac:dyDescent="0.2">
      <c r="A5" s="94"/>
      <c r="B5" s="54"/>
      <c r="C5" s="29"/>
      <c r="D5" s="2" t="s">
        <v>5597</v>
      </c>
      <c r="E5" s="678" t="s">
        <v>541</v>
      </c>
      <c r="F5" s="678"/>
      <c r="G5" s="680"/>
      <c r="H5" s="680"/>
    </row>
    <row r="6" spans="1:8" x14ac:dyDescent="0.2">
      <c r="C6" s="34"/>
      <c r="D6" s="2"/>
      <c r="E6" s="26"/>
      <c r="F6" s="34"/>
      <c r="G6" s="680"/>
      <c r="H6" s="680"/>
    </row>
    <row r="7" spans="1:8" x14ac:dyDescent="0.2">
      <c r="A7" s="65" t="s">
        <v>865</v>
      </c>
      <c r="B7" s="56">
        <f>COUNT(E28:E54)</f>
        <v>23</v>
      </c>
      <c r="C7" s="109"/>
      <c r="D7" s="2"/>
      <c r="E7" s="104" t="s">
        <v>3939</v>
      </c>
      <c r="F7" s="104" t="s">
        <v>2099</v>
      </c>
      <c r="G7" s="593"/>
      <c r="H7" s="593"/>
    </row>
    <row r="8" spans="1:8" x14ac:dyDescent="0.2">
      <c r="C8" s="109"/>
      <c r="D8" s="33"/>
      <c r="E8" s="130">
        <v>40759</v>
      </c>
      <c r="F8" s="105" t="s">
        <v>2098</v>
      </c>
      <c r="G8" s="593"/>
      <c r="H8" s="593"/>
    </row>
    <row r="9" spans="1:8" x14ac:dyDescent="0.2">
      <c r="A9" s="136" t="s">
        <v>1497</v>
      </c>
      <c r="B9" s="597" t="s">
        <v>551</v>
      </c>
      <c r="C9" s="597"/>
      <c r="D9" s="597"/>
      <c r="E9" s="130"/>
      <c r="F9" s="105"/>
      <c r="G9" s="27"/>
      <c r="H9" s="27"/>
    </row>
    <row r="10" spans="1:8" ht="13.5" thickBot="1" x14ac:dyDescent="0.25">
      <c r="C10" s="109"/>
      <c r="D10" s="33"/>
      <c r="E10" s="130"/>
      <c r="F10" s="105"/>
      <c r="G10" s="27"/>
      <c r="H10" s="27"/>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c r="H12" s="102" t="s">
        <v>3057</v>
      </c>
    </row>
    <row r="13" spans="1:8" ht="13.5" thickBot="1" x14ac:dyDescent="0.25">
      <c r="A13" s="602"/>
      <c r="B13" s="602"/>
      <c r="C13" s="602">
        <v>10.199999999999999</v>
      </c>
      <c r="D13" s="699"/>
      <c r="E13" s="602">
        <v>7.3</v>
      </c>
      <c r="F13" s="602"/>
      <c r="G13" s="78"/>
      <c r="H13" s="3">
        <v>10.4</v>
      </c>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E30</f>
        <v>5546</v>
      </c>
      <c r="B16" s="23">
        <f>E31</f>
        <v>5590</v>
      </c>
      <c r="C16" s="24">
        <v>5446</v>
      </c>
      <c r="D16" s="24">
        <v>5849</v>
      </c>
      <c r="E16" s="24">
        <f>B16 - A16</f>
        <v>44</v>
      </c>
      <c r="F16" s="24">
        <v>912</v>
      </c>
      <c r="G16" s="24">
        <v>868</v>
      </c>
      <c r="H16" s="103">
        <v>3</v>
      </c>
    </row>
    <row r="17" spans="1:8" s="8" customFormat="1" x14ac:dyDescent="0.2">
      <c r="A17" s="3"/>
      <c r="B17" s="3"/>
      <c r="C17" s="11"/>
      <c r="D17" s="12"/>
      <c r="E17" s="12"/>
      <c r="F17" s="12"/>
      <c r="G17" s="12"/>
      <c r="H17" s="16"/>
    </row>
    <row r="18" spans="1:8" s="8" customFormat="1" ht="12.75" customHeight="1" x14ac:dyDescent="0.2">
      <c r="A18" s="40" t="s">
        <v>4739</v>
      </c>
      <c r="B18" s="580" t="s">
        <v>542</v>
      </c>
      <c r="C18" s="580"/>
      <c r="D18" s="84" t="s">
        <v>4740</v>
      </c>
      <c r="E18" s="582" t="s">
        <v>4273</v>
      </c>
      <c r="F18" s="582"/>
      <c r="G18" s="582"/>
      <c r="H18" s="582"/>
    </row>
    <row r="19" spans="1:8" s="8" customFormat="1" x14ac:dyDescent="0.2">
      <c r="A19" s="20"/>
      <c r="B19" s="20"/>
      <c r="C19" s="17"/>
      <c r="D19" s="180" t="s">
        <v>4500</v>
      </c>
      <c r="E19" s="582" t="s">
        <v>543</v>
      </c>
      <c r="F19" s="582"/>
      <c r="G19" s="40" t="s">
        <v>5889</v>
      </c>
      <c r="H19" s="468">
        <v>200</v>
      </c>
    </row>
    <row r="20" spans="1:8" s="8" customFormat="1" ht="12.75" customHeight="1" x14ac:dyDescent="0.2">
      <c r="A20" s="40" t="s">
        <v>4738</v>
      </c>
      <c r="B20" s="579" t="s">
        <v>554</v>
      </c>
      <c r="C20" s="579"/>
      <c r="D20" s="579"/>
      <c r="E20" s="579"/>
      <c r="F20" s="579"/>
      <c r="G20" s="579"/>
      <c r="H20" s="579"/>
    </row>
    <row r="21" spans="1:8" s="8" customFormat="1" x14ac:dyDescent="0.2">
      <c r="A21" s="20"/>
      <c r="B21" s="20"/>
      <c r="C21" s="17"/>
      <c r="D21" s="18"/>
      <c r="E21" s="18"/>
      <c r="F21" s="18"/>
      <c r="G21" s="18"/>
      <c r="H21" s="18"/>
    </row>
    <row r="22" spans="1:8" s="8" customFormat="1" ht="12.75" customHeight="1" x14ac:dyDescent="0.2">
      <c r="A22" s="742" t="s">
        <v>4544</v>
      </c>
      <c r="B22" s="784" t="s">
        <v>553</v>
      </c>
      <c r="C22" s="784"/>
      <c r="D22" s="784"/>
      <c r="E22" s="784"/>
      <c r="F22" s="784"/>
      <c r="G22" s="784"/>
      <c r="H22" s="784"/>
    </row>
    <row r="23" spans="1:8" s="8" customFormat="1" ht="12.75" customHeight="1" x14ac:dyDescent="0.2">
      <c r="A23" s="742"/>
      <c r="B23" s="784" t="s">
        <v>548</v>
      </c>
      <c r="C23" s="784"/>
      <c r="D23" s="784"/>
      <c r="E23" s="784"/>
      <c r="F23" s="784"/>
      <c r="G23" s="784"/>
      <c r="H23" s="784"/>
    </row>
    <row r="24" spans="1:8" ht="13.5" thickBot="1" x14ac:dyDescent="0.25">
      <c r="C24" s="1"/>
    </row>
    <row r="25" spans="1:8" ht="13.5" thickBot="1" x14ac:dyDescent="0.25">
      <c r="A25" s="573" t="s">
        <v>4734</v>
      </c>
      <c r="B25" s="573"/>
      <c r="C25" s="85" t="s">
        <v>4735</v>
      </c>
      <c r="D25" s="573" t="s">
        <v>4736</v>
      </c>
      <c r="E25" s="573"/>
      <c r="F25" s="573"/>
      <c r="G25" s="583" t="s">
        <v>4737</v>
      </c>
      <c r="H25" s="584"/>
    </row>
    <row r="26" spans="1:8" ht="13.5" thickBot="1" x14ac:dyDescent="0.25">
      <c r="A26" s="880" t="s">
        <v>878</v>
      </c>
      <c r="B26" s="880"/>
      <c r="C26" s="192" t="s">
        <v>5376</v>
      </c>
      <c r="D26" s="579" t="s">
        <v>549</v>
      </c>
      <c r="E26" s="649"/>
      <c r="F26" s="649"/>
      <c r="G26" s="607" t="s">
        <v>550</v>
      </c>
      <c r="H26" s="607"/>
    </row>
    <row r="27" spans="1:8" s="3" customFormat="1" ht="13.5" thickBot="1" x14ac:dyDescent="0.25">
      <c r="A27" s="4" t="s">
        <v>1596</v>
      </c>
      <c r="B27" s="4" t="s">
        <v>1601</v>
      </c>
      <c r="C27" s="5" t="s">
        <v>1602</v>
      </c>
      <c r="D27" s="4" t="s">
        <v>2790</v>
      </c>
      <c r="E27" s="4" t="s">
        <v>1594</v>
      </c>
      <c r="F27" s="4" t="s">
        <v>1600</v>
      </c>
      <c r="G27" s="608" t="s">
        <v>3050</v>
      </c>
      <c r="H27" s="609"/>
    </row>
    <row r="28" spans="1:8" ht="25.5" x14ac:dyDescent="0.2">
      <c r="A28" s="347" t="s">
        <v>490</v>
      </c>
      <c r="B28" s="348" t="s">
        <v>452</v>
      </c>
      <c r="C28" s="349" t="s">
        <v>2902</v>
      </c>
      <c r="D28" s="348" t="s">
        <v>453</v>
      </c>
      <c r="E28" s="350">
        <v>5542</v>
      </c>
      <c r="F28" s="351" t="s">
        <v>1595</v>
      </c>
      <c r="G28" s="878" t="s">
        <v>544</v>
      </c>
      <c r="H28" s="879"/>
    </row>
    <row r="29" spans="1:8" x14ac:dyDescent="0.2">
      <c r="A29" s="352" t="s">
        <v>491</v>
      </c>
      <c r="B29" s="333" t="s">
        <v>446</v>
      </c>
      <c r="C29" s="353" t="s">
        <v>447</v>
      </c>
      <c r="D29" s="333" t="s">
        <v>448</v>
      </c>
      <c r="E29" s="341">
        <v>5544</v>
      </c>
      <c r="F29" s="270" t="s">
        <v>2929</v>
      </c>
      <c r="G29" s="632" t="s">
        <v>545</v>
      </c>
      <c r="H29" s="750"/>
    </row>
    <row r="30" spans="1:8" x14ac:dyDescent="0.2">
      <c r="A30" s="345" t="s">
        <v>492</v>
      </c>
      <c r="B30" s="215" t="s">
        <v>449</v>
      </c>
      <c r="C30" s="215" t="s">
        <v>450</v>
      </c>
      <c r="D30" s="215" t="s">
        <v>451</v>
      </c>
      <c r="E30" s="298">
        <v>5546</v>
      </c>
      <c r="F30" s="207" t="s">
        <v>2343</v>
      </c>
      <c r="G30" s="612" t="s">
        <v>546</v>
      </c>
      <c r="H30" s="613"/>
    </row>
    <row r="31" spans="1:8" x14ac:dyDescent="0.2">
      <c r="A31" s="345" t="s">
        <v>493</v>
      </c>
      <c r="B31" s="215" t="s">
        <v>444</v>
      </c>
      <c r="C31" s="215" t="s">
        <v>445</v>
      </c>
      <c r="D31" s="215" t="s">
        <v>511</v>
      </c>
      <c r="E31" s="298">
        <v>5590</v>
      </c>
      <c r="F31" s="207" t="s">
        <v>2343</v>
      </c>
      <c r="G31" s="612" t="s">
        <v>440</v>
      </c>
      <c r="H31" s="613"/>
    </row>
    <row r="32" spans="1:8" x14ac:dyDescent="0.2">
      <c r="A32" s="345" t="s">
        <v>494</v>
      </c>
      <c r="B32" s="215" t="s">
        <v>456</v>
      </c>
      <c r="C32" s="215" t="s">
        <v>443</v>
      </c>
      <c r="D32" s="215" t="s">
        <v>441</v>
      </c>
      <c r="E32" s="298">
        <v>5530</v>
      </c>
      <c r="F32" s="207" t="s">
        <v>435</v>
      </c>
      <c r="G32" s="612" t="s">
        <v>442</v>
      </c>
      <c r="H32" s="613"/>
    </row>
    <row r="33" spans="1:8" x14ac:dyDescent="0.2">
      <c r="A33" s="345" t="s">
        <v>495</v>
      </c>
      <c r="B33" s="215" t="s">
        <v>454</v>
      </c>
      <c r="C33" s="215" t="s">
        <v>455</v>
      </c>
      <c r="D33" s="215" t="s">
        <v>457</v>
      </c>
      <c r="E33" s="298">
        <v>5534</v>
      </c>
      <c r="F33" s="207" t="s">
        <v>2343</v>
      </c>
      <c r="G33" s="612" t="s">
        <v>458</v>
      </c>
      <c r="H33" s="613"/>
    </row>
    <row r="34" spans="1:8" x14ac:dyDescent="0.2">
      <c r="A34" s="345" t="s">
        <v>496</v>
      </c>
      <c r="B34" s="215" t="s">
        <v>460</v>
      </c>
      <c r="C34" s="215" t="s">
        <v>461</v>
      </c>
      <c r="D34" s="215" t="s">
        <v>459</v>
      </c>
      <c r="E34" s="298">
        <v>5532</v>
      </c>
      <c r="F34" s="207" t="s">
        <v>2343</v>
      </c>
      <c r="G34" s="612" t="s">
        <v>458</v>
      </c>
      <c r="H34" s="613"/>
    </row>
    <row r="35" spans="1:8" x14ac:dyDescent="0.2">
      <c r="A35" s="345" t="s">
        <v>497</v>
      </c>
      <c r="B35" s="215" t="s">
        <v>462</v>
      </c>
      <c r="C35" s="215" t="s">
        <v>463</v>
      </c>
      <c r="D35" s="215" t="s">
        <v>464</v>
      </c>
      <c r="E35" s="298">
        <v>5572</v>
      </c>
      <c r="F35" s="207" t="s">
        <v>2918</v>
      </c>
      <c r="G35" s="612" t="s">
        <v>465</v>
      </c>
      <c r="H35" s="613"/>
    </row>
    <row r="36" spans="1:8" x14ac:dyDescent="0.2">
      <c r="A36" s="345" t="s">
        <v>498</v>
      </c>
      <c r="B36" s="215" t="s">
        <v>466</v>
      </c>
      <c r="C36" s="215" t="s">
        <v>467</v>
      </c>
      <c r="D36" s="215" t="s">
        <v>468</v>
      </c>
      <c r="E36" s="298">
        <v>5571</v>
      </c>
      <c r="F36" s="207" t="s">
        <v>2343</v>
      </c>
      <c r="G36" s="612" t="s">
        <v>469</v>
      </c>
      <c r="H36" s="613"/>
    </row>
    <row r="37" spans="1:8" x14ac:dyDescent="0.2">
      <c r="A37" s="345" t="s">
        <v>499</v>
      </c>
      <c r="B37" s="215" t="s">
        <v>471</v>
      </c>
      <c r="C37" s="215" t="s">
        <v>472</v>
      </c>
      <c r="D37" s="215" t="s">
        <v>473</v>
      </c>
      <c r="E37" s="298">
        <v>5551</v>
      </c>
      <c r="F37" s="207" t="s">
        <v>432</v>
      </c>
      <c r="G37" s="612" t="s">
        <v>470</v>
      </c>
      <c r="H37" s="613"/>
    </row>
    <row r="38" spans="1:8" x14ac:dyDescent="0.2">
      <c r="A38" s="345" t="s">
        <v>500</v>
      </c>
      <c r="B38" s="215" t="s">
        <v>474</v>
      </c>
      <c r="C38" s="215" t="s">
        <v>475</v>
      </c>
      <c r="D38" s="215" t="s">
        <v>1141</v>
      </c>
      <c r="E38" s="298">
        <v>5446</v>
      </c>
      <c r="F38" s="207" t="s">
        <v>2343</v>
      </c>
      <c r="G38" s="612" t="s">
        <v>5438</v>
      </c>
      <c r="H38" s="613"/>
    </row>
    <row r="39" spans="1:8" x14ac:dyDescent="0.2">
      <c r="A39" s="345" t="s">
        <v>499</v>
      </c>
      <c r="B39" s="808" t="s">
        <v>3768</v>
      </c>
      <c r="C39" s="808"/>
      <c r="D39" s="808"/>
      <c r="E39" s="808"/>
      <c r="F39" s="808"/>
      <c r="G39" s="612"/>
      <c r="H39" s="613"/>
    </row>
    <row r="40" spans="1:8" x14ac:dyDescent="0.2">
      <c r="A40" s="345" t="s">
        <v>498</v>
      </c>
      <c r="B40" s="808" t="s">
        <v>3768</v>
      </c>
      <c r="C40" s="808"/>
      <c r="D40" s="808"/>
      <c r="E40" s="808"/>
      <c r="F40" s="808"/>
      <c r="G40" s="612"/>
      <c r="H40" s="613"/>
    </row>
    <row r="41" spans="1:8" x14ac:dyDescent="0.2">
      <c r="A41" s="345" t="s">
        <v>501</v>
      </c>
      <c r="B41" s="215" t="s">
        <v>476</v>
      </c>
      <c r="C41" s="215" t="s">
        <v>477</v>
      </c>
      <c r="D41" s="215" t="s">
        <v>517</v>
      </c>
      <c r="E41" s="298">
        <v>5571</v>
      </c>
      <c r="F41" s="207" t="s">
        <v>2343</v>
      </c>
      <c r="G41" s="612" t="s">
        <v>478</v>
      </c>
      <c r="H41" s="613"/>
    </row>
    <row r="42" spans="1:8" x14ac:dyDescent="0.2">
      <c r="A42" s="345" t="s">
        <v>502</v>
      </c>
      <c r="B42" s="215" t="s">
        <v>1903</v>
      </c>
      <c r="C42" s="215" t="s">
        <v>479</v>
      </c>
      <c r="D42" s="215" t="s">
        <v>516</v>
      </c>
      <c r="E42" s="298">
        <v>5587</v>
      </c>
      <c r="F42" s="207" t="s">
        <v>2343</v>
      </c>
      <c r="G42" s="612" t="s">
        <v>480</v>
      </c>
      <c r="H42" s="613"/>
    </row>
    <row r="43" spans="1:8" x14ac:dyDescent="0.2">
      <c r="A43" s="345" t="s">
        <v>503</v>
      </c>
      <c r="B43" s="215" t="s">
        <v>481</v>
      </c>
      <c r="C43" s="215" t="s">
        <v>482</v>
      </c>
      <c r="D43" s="215" t="s">
        <v>515</v>
      </c>
      <c r="E43" s="298">
        <v>5630</v>
      </c>
      <c r="F43" s="207" t="s">
        <v>2343</v>
      </c>
      <c r="G43" s="612" t="s">
        <v>483</v>
      </c>
      <c r="H43" s="613"/>
    </row>
    <row r="44" spans="1:8" x14ac:dyDescent="0.2">
      <c r="A44" s="345" t="s">
        <v>520</v>
      </c>
      <c r="B44" s="215" t="s">
        <v>484</v>
      </c>
      <c r="C44" s="215" t="s">
        <v>485</v>
      </c>
      <c r="D44" s="215" t="s">
        <v>519</v>
      </c>
      <c r="E44" s="298">
        <v>5596</v>
      </c>
      <c r="F44" s="207" t="s">
        <v>435</v>
      </c>
      <c r="G44" s="612" t="s">
        <v>518</v>
      </c>
      <c r="H44" s="613"/>
    </row>
    <row r="45" spans="1:8" x14ac:dyDescent="0.2">
      <c r="A45" s="296" t="s">
        <v>504</v>
      </c>
      <c r="B45" s="207" t="s">
        <v>512</v>
      </c>
      <c r="C45" s="215" t="s">
        <v>513</v>
      </c>
      <c r="D45" s="207" t="s">
        <v>514</v>
      </c>
      <c r="E45" s="298">
        <v>5546</v>
      </c>
      <c r="F45" s="207" t="s">
        <v>2343</v>
      </c>
      <c r="G45" s="612" t="s">
        <v>528</v>
      </c>
      <c r="H45" s="613"/>
    </row>
    <row r="46" spans="1:8" x14ac:dyDescent="0.2">
      <c r="A46" s="296" t="s">
        <v>524</v>
      </c>
      <c r="B46" s="207" t="s">
        <v>521</v>
      </c>
      <c r="C46" s="215" t="s">
        <v>522</v>
      </c>
      <c r="D46" s="207" t="s">
        <v>525</v>
      </c>
      <c r="E46" s="298">
        <v>5548</v>
      </c>
      <c r="F46" s="207" t="s">
        <v>2343</v>
      </c>
      <c r="G46" s="612" t="s">
        <v>528</v>
      </c>
      <c r="H46" s="613"/>
    </row>
    <row r="47" spans="1:8" x14ac:dyDescent="0.2">
      <c r="A47" s="296" t="s">
        <v>505</v>
      </c>
      <c r="B47" s="207" t="s">
        <v>526</v>
      </c>
      <c r="C47" s="215" t="s">
        <v>527</v>
      </c>
      <c r="D47" s="207" t="s">
        <v>523</v>
      </c>
      <c r="E47" s="298">
        <v>5546</v>
      </c>
      <c r="F47" s="207" t="s">
        <v>2343</v>
      </c>
      <c r="G47" s="612" t="s">
        <v>528</v>
      </c>
      <c r="H47" s="613"/>
    </row>
    <row r="48" spans="1:8" x14ac:dyDescent="0.2">
      <c r="A48" s="296" t="s">
        <v>506</v>
      </c>
      <c r="B48" s="207" t="s">
        <v>529</v>
      </c>
      <c r="C48" s="215" t="s">
        <v>530</v>
      </c>
      <c r="D48" s="207" t="s">
        <v>531</v>
      </c>
      <c r="E48" s="298">
        <v>5587</v>
      </c>
      <c r="F48" s="207" t="s">
        <v>2929</v>
      </c>
      <c r="G48" s="612" t="s">
        <v>433</v>
      </c>
      <c r="H48" s="613"/>
    </row>
    <row r="49" spans="1:8" x14ac:dyDescent="0.2">
      <c r="A49" s="296" t="s">
        <v>497</v>
      </c>
      <c r="B49" s="612" t="s">
        <v>3768</v>
      </c>
      <c r="C49" s="612"/>
      <c r="D49" s="612"/>
      <c r="E49" s="612"/>
      <c r="F49" s="612"/>
      <c r="G49" s="612"/>
      <c r="H49" s="613"/>
    </row>
    <row r="50" spans="1:8" x14ac:dyDescent="0.2">
      <c r="A50" s="296" t="s">
        <v>507</v>
      </c>
      <c r="B50" s="207" t="s">
        <v>4862</v>
      </c>
      <c r="C50" s="215" t="s">
        <v>532</v>
      </c>
      <c r="D50" s="207" t="s">
        <v>533</v>
      </c>
      <c r="E50" s="298">
        <v>5571</v>
      </c>
      <c r="F50" s="207" t="s">
        <v>2343</v>
      </c>
      <c r="G50" s="612" t="s">
        <v>534</v>
      </c>
      <c r="H50" s="613"/>
    </row>
    <row r="51" spans="1:8" x14ac:dyDescent="0.2">
      <c r="A51" s="296" t="s">
        <v>508</v>
      </c>
      <c r="B51" s="207" t="s">
        <v>535</v>
      </c>
      <c r="C51" s="215" t="s">
        <v>536</v>
      </c>
      <c r="D51" s="207" t="s">
        <v>434</v>
      </c>
      <c r="E51" s="298">
        <v>5633</v>
      </c>
      <c r="F51" s="207" t="s">
        <v>435</v>
      </c>
      <c r="G51" s="612" t="s">
        <v>436</v>
      </c>
      <c r="H51" s="613"/>
    </row>
    <row r="52" spans="1:8" x14ac:dyDescent="0.2">
      <c r="A52" s="296" t="s">
        <v>509</v>
      </c>
      <c r="B52" s="207" t="s">
        <v>537</v>
      </c>
      <c r="C52" s="215" t="s">
        <v>538</v>
      </c>
      <c r="D52" s="207" t="s">
        <v>437</v>
      </c>
      <c r="E52" s="298">
        <v>5740</v>
      </c>
      <c r="F52" s="207" t="s">
        <v>435</v>
      </c>
      <c r="G52" s="612" t="s">
        <v>438</v>
      </c>
      <c r="H52" s="613"/>
    </row>
    <row r="53" spans="1:8" x14ac:dyDescent="0.2">
      <c r="A53" s="296" t="s">
        <v>547</v>
      </c>
      <c r="B53" s="207" t="s">
        <v>539</v>
      </c>
      <c r="C53" s="215" t="s">
        <v>540</v>
      </c>
      <c r="D53" s="207" t="s">
        <v>439</v>
      </c>
      <c r="E53" s="298">
        <v>5761</v>
      </c>
      <c r="F53" s="207" t="s">
        <v>435</v>
      </c>
      <c r="G53" s="612" t="s">
        <v>438</v>
      </c>
      <c r="H53" s="613"/>
    </row>
    <row r="54" spans="1:8" ht="13.5" thickBot="1" x14ac:dyDescent="0.25">
      <c r="A54" s="308" t="s">
        <v>493</v>
      </c>
      <c r="B54" s="610" t="s">
        <v>3768</v>
      </c>
      <c r="C54" s="610"/>
      <c r="D54" s="610"/>
      <c r="E54" s="610"/>
      <c r="F54" s="610"/>
      <c r="G54" s="610"/>
      <c r="H54" s="611"/>
    </row>
  </sheetData>
  <mergeCells count="62">
    <mergeCell ref="E5:F5"/>
    <mergeCell ref="B23:H23"/>
    <mergeCell ref="A22:A23"/>
    <mergeCell ref="B9:D9"/>
    <mergeCell ref="A12:B12"/>
    <mergeCell ref="C12:D12"/>
    <mergeCell ref="E12:F12"/>
    <mergeCell ref="A13:B13"/>
    <mergeCell ref="C13:D13"/>
    <mergeCell ref="E13:F13"/>
    <mergeCell ref="B22:H22"/>
    <mergeCell ref="B20:H20"/>
    <mergeCell ref="E19:F19"/>
    <mergeCell ref="B49:F49"/>
    <mergeCell ref="G52:H52"/>
    <mergeCell ref="G53:H53"/>
    <mergeCell ref="G32:H32"/>
    <mergeCell ref="G47:H47"/>
    <mergeCell ref="B39:F39"/>
    <mergeCell ref="B40:F40"/>
    <mergeCell ref="G46:H46"/>
    <mergeCell ref="G48:H48"/>
    <mergeCell ref="G35:H35"/>
    <mergeCell ref="G39:H39"/>
    <mergeCell ref="G40:H40"/>
    <mergeCell ref="G41:H41"/>
    <mergeCell ref="G42:H42"/>
    <mergeCell ref="G43:H43"/>
    <mergeCell ref="B54:F54"/>
    <mergeCell ref="A1:B1"/>
    <mergeCell ref="C1:H1"/>
    <mergeCell ref="C2:H2"/>
    <mergeCell ref="A11:H11"/>
    <mergeCell ref="A3:B3"/>
    <mergeCell ref="A2:B2"/>
    <mergeCell ref="G7:H8"/>
    <mergeCell ref="G4:H6"/>
    <mergeCell ref="A14:H14"/>
    <mergeCell ref="A25:B25"/>
    <mergeCell ref="A26:B26"/>
    <mergeCell ref="D26:F26"/>
    <mergeCell ref="D25:F25"/>
    <mergeCell ref="B18:C18"/>
    <mergeCell ref="E18:H18"/>
    <mergeCell ref="G25:H25"/>
    <mergeCell ref="G27:H27"/>
    <mergeCell ref="G26:H26"/>
    <mergeCell ref="G28:H28"/>
    <mergeCell ref="G29:H29"/>
    <mergeCell ref="G30:H30"/>
    <mergeCell ref="G33:H33"/>
    <mergeCell ref="G34:H34"/>
    <mergeCell ref="G31:H31"/>
    <mergeCell ref="G38:H38"/>
    <mergeCell ref="G36:H36"/>
    <mergeCell ref="G37:H37"/>
    <mergeCell ref="G54:H54"/>
    <mergeCell ref="G45:H45"/>
    <mergeCell ref="G44:H44"/>
    <mergeCell ref="G49:H49"/>
    <mergeCell ref="G50:H50"/>
    <mergeCell ref="G51:H51"/>
  </mergeCells>
  <phoneticPr fontId="0" type="noConversion"/>
  <hyperlinks>
    <hyperlink ref="D4" location="PlatteSouth!A1" display="Platte River Trail S" xr:uid="{00000000-0004-0000-3700-000000000000}"/>
    <hyperlink ref="A2:B2" location="Overview!A1" tooltip="Go to Trail Network Overview sheet" display="Trail Network Overview" xr:uid="{00000000-0004-0000-3700-000001000000}"/>
    <hyperlink ref="D5" location="CathyJohnson!A1" display="Cathy Johnson Trail" xr:uid="{00000000-0004-0000-3700-000002000000}"/>
    <hyperlink ref="B9:D9" r:id="rId1" display="Jeffco Open Space - Hildebrand Ranch park" xr:uid="{00000000-0004-0000-3700-000003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0862" divId="CO_DS_20862" sourceType="sheet" destinationFile="C:\GPS\Bicycle\CO_DS\CO_DS_TBCG.htm" title="CO_DS TBCG Trail Description"/>
  </webPublishItem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26">
    <pageSetUpPr fitToPage="1"/>
  </sheetPr>
  <dimension ref="A1:H42"/>
  <sheetViews>
    <sheetView zoomScaleNormal="100" workbookViewId="0">
      <selection activeCell="B18" sqref="B18:H18"/>
    </sheetView>
  </sheetViews>
  <sheetFormatPr defaultRowHeight="12.75" x14ac:dyDescent="0.2"/>
  <cols>
    <col min="1" max="1" width="10.5703125" bestFit="1" customWidth="1"/>
    <col min="2" max="2" width="9.140625" bestFit="1" customWidth="1"/>
    <col min="3" max="3" width="12.28515625" bestFit="1" customWidth="1"/>
    <col min="4" max="4" width="17.85546875" bestFit="1" customWidth="1"/>
    <col min="5" max="5" width="14" bestFit="1" customWidth="1"/>
    <col min="6" max="6" width="14.85546875" bestFit="1" customWidth="1"/>
    <col min="7" max="7" width="8.140625" bestFit="1" customWidth="1"/>
    <col min="8" max="8" width="28.28515625" customWidth="1"/>
  </cols>
  <sheetData>
    <row r="1" spans="1:8" ht="24" customHeight="1" x14ac:dyDescent="0.2">
      <c r="A1" s="588" t="s">
        <v>1013</v>
      </c>
      <c r="B1" s="589"/>
      <c r="C1" s="590" t="s">
        <v>4559</v>
      </c>
      <c r="D1" s="591"/>
      <c r="E1" s="591"/>
      <c r="F1" s="591"/>
      <c r="G1" s="591"/>
      <c r="H1" s="591"/>
    </row>
    <row r="2" spans="1:8" ht="25.5" customHeight="1" x14ac:dyDescent="0.2">
      <c r="A2" s="597" t="s">
        <v>265</v>
      </c>
      <c r="B2" s="597"/>
      <c r="C2" s="671" t="s">
        <v>2096</v>
      </c>
      <c r="D2" s="671"/>
      <c r="E2" s="671"/>
      <c r="F2" s="671"/>
      <c r="G2" s="671"/>
      <c r="H2" s="671"/>
    </row>
    <row r="3" spans="1:8" x14ac:dyDescent="0.2">
      <c r="A3" s="597"/>
      <c r="B3" s="597"/>
      <c r="C3" s="19"/>
      <c r="E3" s="26"/>
      <c r="F3" s="26"/>
      <c r="G3" s="26"/>
      <c r="H3" s="26"/>
    </row>
    <row r="4" spans="1:8" x14ac:dyDescent="0.2">
      <c r="A4" s="80" t="s">
        <v>3258</v>
      </c>
      <c r="B4" s="54" t="s">
        <v>983</v>
      </c>
      <c r="C4" s="29" t="s">
        <v>5374</v>
      </c>
      <c r="D4" s="2" t="s">
        <v>1065</v>
      </c>
      <c r="E4" s="26"/>
      <c r="F4" s="29" t="s">
        <v>2789</v>
      </c>
      <c r="G4" s="680"/>
      <c r="H4" s="680"/>
    </row>
    <row r="5" spans="1:8" x14ac:dyDescent="0.2">
      <c r="C5" s="29"/>
      <c r="D5" s="2" t="s">
        <v>5879</v>
      </c>
      <c r="E5" s="26"/>
      <c r="F5" s="34"/>
      <c r="G5" s="680"/>
      <c r="H5" s="680"/>
    </row>
    <row r="6" spans="1:8" x14ac:dyDescent="0.2">
      <c r="A6" s="65" t="s">
        <v>865</v>
      </c>
      <c r="B6" s="54">
        <f>COUNT(E25:E42)</f>
        <v>17</v>
      </c>
      <c r="C6" s="109"/>
      <c r="D6" s="2"/>
      <c r="E6" s="104" t="s">
        <v>3939</v>
      </c>
      <c r="F6" s="104" t="s">
        <v>2099</v>
      </c>
      <c r="G6" s="593"/>
      <c r="H6" s="593"/>
    </row>
    <row r="7" spans="1:8" x14ac:dyDescent="0.2">
      <c r="C7" s="109"/>
      <c r="D7" s="33"/>
      <c r="E7" s="130">
        <v>39619</v>
      </c>
      <c r="F7" s="105" t="s">
        <v>2098</v>
      </c>
      <c r="G7" s="593"/>
      <c r="H7" s="593"/>
    </row>
    <row r="8" spans="1:8" ht="13.5" thickBot="1" x14ac:dyDescent="0.25">
      <c r="C8" s="109"/>
      <c r="D8" s="33"/>
      <c r="E8" s="13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602"/>
      <c r="B11" s="602"/>
      <c r="C11" s="602">
        <v>11.2</v>
      </c>
      <c r="D11" s="699"/>
      <c r="E11" s="602">
        <v>9.4</v>
      </c>
      <c r="F11" s="602"/>
      <c r="G11" s="78"/>
      <c r="H11" s="3"/>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5562</v>
      </c>
      <c r="B14" s="23">
        <f>E34</f>
        <v>5834</v>
      </c>
      <c r="C14" s="24">
        <v>5455</v>
      </c>
      <c r="D14" s="24">
        <v>6054</v>
      </c>
      <c r="E14" s="24">
        <f>B14 - A14</f>
        <v>272</v>
      </c>
      <c r="F14" s="24">
        <v>1020</v>
      </c>
      <c r="G14" s="24"/>
      <c r="H14" s="103">
        <v>3</v>
      </c>
    </row>
    <row r="15" spans="1:8" s="8" customFormat="1" x14ac:dyDescent="0.2">
      <c r="A15" s="3"/>
      <c r="B15" s="3"/>
      <c r="C15" s="11"/>
      <c r="D15" s="12"/>
      <c r="E15" s="12"/>
      <c r="F15" s="12"/>
      <c r="G15" s="12"/>
      <c r="H15" s="16"/>
    </row>
    <row r="16" spans="1:8" s="8" customFormat="1" ht="12.75" customHeight="1" x14ac:dyDescent="0.2">
      <c r="A16" s="40" t="s">
        <v>4739</v>
      </c>
      <c r="B16" s="580" t="s">
        <v>4540</v>
      </c>
      <c r="C16" s="580"/>
      <c r="D16" s="84" t="s">
        <v>4740</v>
      </c>
      <c r="E16" s="582" t="s">
        <v>3017</v>
      </c>
      <c r="F16" s="582"/>
      <c r="G16" s="582"/>
      <c r="H16" s="582"/>
    </row>
    <row r="17" spans="1:8" s="8" customFormat="1" x14ac:dyDescent="0.2">
      <c r="A17" s="20"/>
      <c r="B17" s="20"/>
      <c r="C17" s="17"/>
      <c r="D17" s="180" t="s">
        <v>4500</v>
      </c>
      <c r="E17" s="625" t="s">
        <v>4258</v>
      </c>
      <c r="F17" s="582"/>
      <c r="G17" s="180" t="s">
        <v>5889</v>
      </c>
      <c r="H17" s="179">
        <v>106</v>
      </c>
    </row>
    <row r="18" spans="1:8" s="8" customFormat="1" ht="12.75" customHeight="1" x14ac:dyDescent="0.2">
      <c r="A18" s="40" t="s">
        <v>4738</v>
      </c>
      <c r="B18" s="579" t="s">
        <v>2097</v>
      </c>
      <c r="C18" s="579"/>
      <c r="D18" s="579"/>
      <c r="E18" s="579"/>
      <c r="F18" s="579"/>
      <c r="G18" s="579"/>
      <c r="H18" s="579"/>
    </row>
    <row r="19" spans="1:8" s="8" customFormat="1" x14ac:dyDescent="0.2">
      <c r="A19" s="20"/>
      <c r="B19" s="20"/>
      <c r="C19" s="17"/>
      <c r="D19" s="18"/>
      <c r="E19" s="18"/>
      <c r="F19" s="18"/>
      <c r="G19" s="18"/>
      <c r="H19" s="18"/>
    </row>
    <row r="20" spans="1:8" s="8" customFormat="1" ht="12.75" customHeight="1" x14ac:dyDescent="0.2">
      <c r="A20" s="40" t="s">
        <v>4544</v>
      </c>
      <c r="B20" s="578" t="s">
        <v>5936</v>
      </c>
      <c r="C20" s="578"/>
      <c r="D20" s="578"/>
      <c r="E20" s="578"/>
      <c r="F20" s="578"/>
      <c r="G20" s="578"/>
      <c r="H20" s="578"/>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877" t="s">
        <v>4541</v>
      </c>
      <c r="B23" s="877"/>
      <c r="C23" s="108" t="s">
        <v>5586</v>
      </c>
      <c r="D23" s="579" t="s">
        <v>2095</v>
      </c>
      <c r="E23" s="649"/>
      <c r="F23" s="649"/>
      <c r="G23" s="607" t="s">
        <v>1654</v>
      </c>
      <c r="H23" s="607"/>
    </row>
    <row r="24" spans="1:8" s="3" customFormat="1" ht="13.5" thickBot="1" x14ac:dyDescent="0.25">
      <c r="A24" s="4" t="s">
        <v>1596</v>
      </c>
      <c r="B24" s="4" t="s">
        <v>1601</v>
      </c>
      <c r="C24" s="5" t="s">
        <v>1602</v>
      </c>
      <c r="D24" s="4" t="s">
        <v>2790</v>
      </c>
      <c r="E24" s="4" t="s">
        <v>1594</v>
      </c>
      <c r="F24" s="4" t="s">
        <v>1600</v>
      </c>
      <c r="G24" s="608" t="s">
        <v>3050</v>
      </c>
      <c r="H24" s="609"/>
    </row>
    <row r="25" spans="1:8" ht="25.5" x14ac:dyDescent="0.2">
      <c r="A25" s="343" t="s">
        <v>4560</v>
      </c>
      <c r="B25" s="340" t="s">
        <v>4561</v>
      </c>
      <c r="C25" s="305" t="s">
        <v>4562</v>
      </c>
      <c r="D25" s="340" t="s">
        <v>4563</v>
      </c>
      <c r="E25" s="306">
        <v>5562</v>
      </c>
      <c r="F25" s="200" t="s">
        <v>2343</v>
      </c>
      <c r="G25" s="603" t="s">
        <v>4564</v>
      </c>
      <c r="H25" s="604"/>
    </row>
    <row r="26" spans="1:8" x14ac:dyDescent="0.2">
      <c r="A26" s="345" t="s">
        <v>4565</v>
      </c>
      <c r="B26" s="215" t="s">
        <v>4566</v>
      </c>
      <c r="C26" s="297" t="s">
        <v>4567</v>
      </c>
      <c r="D26" s="215" t="s">
        <v>4568</v>
      </c>
      <c r="E26" s="298">
        <v>5642</v>
      </c>
      <c r="F26" s="207" t="s">
        <v>2918</v>
      </c>
      <c r="G26" s="612" t="s">
        <v>4569</v>
      </c>
      <c r="H26" s="613"/>
    </row>
    <row r="27" spans="1:8" x14ac:dyDescent="0.2">
      <c r="A27" s="345" t="s">
        <v>4570</v>
      </c>
      <c r="B27" s="215" t="s">
        <v>4571</v>
      </c>
      <c r="C27" s="215" t="s">
        <v>4572</v>
      </c>
      <c r="D27" s="215" t="s">
        <v>4573</v>
      </c>
      <c r="E27" s="298">
        <v>5724</v>
      </c>
      <c r="F27" s="207" t="s">
        <v>1596</v>
      </c>
      <c r="G27" s="612" t="s">
        <v>4574</v>
      </c>
      <c r="H27" s="613"/>
    </row>
    <row r="28" spans="1:8" x14ac:dyDescent="0.2">
      <c r="A28" s="345" t="s">
        <v>4575</v>
      </c>
      <c r="B28" s="215" t="s">
        <v>4576</v>
      </c>
      <c r="C28" s="215" t="s">
        <v>4577</v>
      </c>
      <c r="D28" s="215" t="s">
        <v>4578</v>
      </c>
      <c r="E28" s="298">
        <v>5772</v>
      </c>
      <c r="F28" s="207" t="s">
        <v>2918</v>
      </c>
      <c r="G28" s="612" t="s">
        <v>4579</v>
      </c>
      <c r="H28" s="613"/>
    </row>
    <row r="29" spans="1:8" x14ac:dyDescent="0.2">
      <c r="A29" s="345" t="s">
        <v>4580</v>
      </c>
      <c r="B29" s="215" t="s">
        <v>4581</v>
      </c>
      <c r="C29" s="215" t="s">
        <v>4582</v>
      </c>
      <c r="D29" s="215" t="s">
        <v>4583</v>
      </c>
      <c r="E29" s="298">
        <v>5780</v>
      </c>
      <c r="F29" s="207" t="s">
        <v>1596</v>
      </c>
      <c r="G29" s="612" t="s">
        <v>4584</v>
      </c>
      <c r="H29" s="613"/>
    </row>
    <row r="30" spans="1:8" x14ac:dyDescent="0.2">
      <c r="A30" s="345" t="s">
        <v>4587</v>
      </c>
      <c r="B30" s="215" t="s">
        <v>4716</v>
      </c>
      <c r="C30" s="215" t="s">
        <v>4585</v>
      </c>
      <c r="D30" s="215" t="s">
        <v>4586</v>
      </c>
      <c r="E30" s="298">
        <v>5808</v>
      </c>
      <c r="F30" s="207" t="s">
        <v>2343</v>
      </c>
      <c r="G30" s="612" t="s">
        <v>5934</v>
      </c>
      <c r="H30" s="613"/>
    </row>
    <row r="31" spans="1:8" x14ac:dyDescent="0.2">
      <c r="A31" s="345" t="s">
        <v>5929</v>
      </c>
      <c r="B31" s="215" t="s">
        <v>5930</v>
      </c>
      <c r="C31" s="215" t="s">
        <v>5931</v>
      </c>
      <c r="D31" s="215" t="s">
        <v>5932</v>
      </c>
      <c r="E31" s="298">
        <v>5838</v>
      </c>
      <c r="F31" s="207" t="s">
        <v>2343</v>
      </c>
      <c r="G31" s="612" t="s">
        <v>5933</v>
      </c>
      <c r="H31" s="613"/>
    </row>
    <row r="32" spans="1:8" x14ac:dyDescent="0.2">
      <c r="A32" s="345" t="s">
        <v>4598</v>
      </c>
      <c r="B32" s="215" t="s">
        <v>4599</v>
      </c>
      <c r="C32" s="215" t="s">
        <v>4600</v>
      </c>
      <c r="D32" s="215" t="s">
        <v>4601</v>
      </c>
      <c r="E32" s="298">
        <v>5801</v>
      </c>
      <c r="F32" s="207" t="s">
        <v>2343</v>
      </c>
      <c r="G32" s="612" t="s">
        <v>4602</v>
      </c>
      <c r="H32" s="613"/>
    </row>
    <row r="33" spans="1:8" x14ac:dyDescent="0.2">
      <c r="A33" s="345" t="s">
        <v>4593</v>
      </c>
      <c r="B33" s="215" t="s">
        <v>4594</v>
      </c>
      <c r="C33" s="215" t="s">
        <v>4595</v>
      </c>
      <c r="D33" s="215" t="s">
        <v>4597</v>
      </c>
      <c r="E33" s="298">
        <v>5625</v>
      </c>
      <c r="F33" s="207" t="s">
        <v>1596</v>
      </c>
      <c r="G33" s="612" t="s">
        <v>4596</v>
      </c>
      <c r="H33" s="613"/>
    </row>
    <row r="34" spans="1:8" x14ac:dyDescent="0.2">
      <c r="A34" s="345" t="s">
        <v>4588</v>
      </c>
      <c r="B34" s="215" t="s">
        <v>4589</v>
      </c>
      <c r="C34" s="215" t="s">
        <v>4590</v>
      </c>
      <c r="D34" s="215" t="s">
        <v>4591</v>
      </c>
      <c r="E34" s="298">
        <v>5834</v>
      </c>
      <c r="F34" s="207" t="s">
        <v>1596</v>
      </c>
      <c r="G34" s="612" t="s">
        <v>4592</v>
      </c>
      <c r="H34" s="613"/>
    </row>
    <row r="35" spans="1:8" x14ac:dyDescent="0.2">
      <c r="A35" s="345" t="s">
        <v>4603</v>
      </c>
      <c r="B35" s="215" t="s">
        <v>4604</v>
      </c>
      <c r="C35" s="215" t="s">
        <v>4605</v>
      </c>
      <c r="D35" s="215" t="s">
        <v>4606</v>
      </c>
      <c r="E35" s="298">
        <v>5842</v>
      </c>
      <c r="F35" s="207" t="s">
        <v>1593</v>
      </c>
      <c r="G35" s="612" t="s">
        <v>961</v>
      </c>
      <c r="H35" s="613"/>
    </row>
    <row r="36" spans="1:8" x14ac:dyDescent="0.2">
      <c r="A36" s="345" t="s">
        <v>962</v>
      </c>
      <c r="B36" s="215" t="s">
        <v>963</v>
      </c>
      <c r="C36" s="215" t="s">
        <v>964</v>
      </c>
      <c r="D36" s="215" t="s">
        <v>965</v>
      </c>
      <c r="E36" s="298">
        <v>5908</v>
      </c>
      <c r="F36" s="207" t="s">
        <v>2343</v>
      </c>
      <c r="G36" s="612" t="s">
        <v>966</v>
      </c>
      <c r="H36" s="613"/>
    </row>
    <row r="37" spans="1:8" x14ac:dyDescent="0.2">
      <c r="A37" s="345" t="s">
        <v>5923</v>
      </c>
      <c r="B37" s="215" t="s">
        <v>5924</v>
      </c>
      <c r="C37" s="215" t="s">
        <v>5925</v>
      </c>
      <c r="D37" s="215" t="s">
        <v>5926</v>
      </c>
      <c r="E37" s="298">
        <v>5900</v>
      </c>
      <c r="F37" s="207" t="s">
        <v>2343</v>
      </c>
      <c r="G37" s="612" t="s">
        <v>5927</v>
      </c>
      <c r="H37" s="613"/>
    </row>
    <row r="38" spans="1:8" x14ac:dyDescent="0.2">
      <c r="A38" s="345" t="s">
        <v>5921</v>
      </c>
      <c r="B38" s="215" t="s">
        <v>969</v>
      </c>
      <c r="C38" s="215" t="s">
        <v>970</v>
      </c>
      <c r="D38" s="215" t="s">
        <v>5922</v>
      </c>
      <c r="E38" s="298">
        <v>5982</v>
      </c>
      <c r="F38" s="207" t="s">
        <v>2343</v>
      </c>
      <c r="G38" s="612" t="s">
        <v>5928</v>
      </c>
      <c r="H38" s="613"/>
    </row>
    <row r="39" spans="1:8" x14ac:dyDescent="0.2">
      <c r="A39" s="345" t="s">
        <v>967</v>
      </c>
      <c r="B39" s="215" t="s">
        <v>963</v>
      </c>
      <c r="C39" s="215" t="s">
        <v>5935</v>
      </c>
      <c r="D39" s="215" t="s">
        <v>968</v>
      </c>
      <c r="E39" s="298">
        <v>5922</v>
      </c>
      <c r="F39" s="207" t="s">
        <v>1596</v>
      </c>
      <c r="G39" s="612" t="s">
        <v>971</v>
      </c>
      <c r="H39" s="613"/>
    </row>
    <row r="40" spans="1:8" x14ac:dyDescent="0.2">
      <c r="A40" s="296" t="s">
        <v>972</v>
      </c>
      <c r="B40" s="207" t="s">
        <v>973</v>
      </c>
      <c r="C40" s="215" t="s">
        <v>974</v>
      </c>
      <c r="D40" s="207" t="s">
        <v>975</v>
      </c>
      <c r="E40" s="298">
        <v>5836</v>
      </c>
      <c r="F40" s="207" t="s">
        <v>2918</v>
      </c>
      <c r="G40" s="612" t="s">
        <v>976</v>
      </c>
      <c r="H40" s="613"/>
    </row>
    <row r="41" spans="1:8" x14ac:dyDescent="0.2">
      <c r="A41" s="296" t="s">
        <v>977</v>
      </c>
      <c r="B41" s="207" t="s">
        <v>978</v>
      </c>
      <c r="C41" s="215" t="s">
        <v>979</v>
      </c>
      <c r="D41" s="207" t="s">
        <v>980</v>
      </c>
      <c r="E41" s="298">
        <v>5744</v>
      </c>
      <c r="F41" s="207" t="s">
        <v>2343</v>
      </c>
      <c r="G41" s="612" t="s">
        <v>981</v>
      </c>
      <c r="H41" s="613"/>
    </row>
    <row r="42" spans="1:8" ht="13.5" thickBot="1" x14ac:dyDescent="0.25">
      <c r="A42" s="308" t="s">
        <v>4588</v>
      </c>
      <c r="B42" s="610" t="s">
        <v>3768</v>
      </c>
      <c r="C42" s="610"/>
      <c r="D42" s="610"/>
      <c r="E42" s="610"/>
      <c r="F42" s="610"/>
      <c r="G42" s="610" t="s">
        <v>1891</v>
      </c>
      <c r="H42" s="611"/>
    </row>
  </sheetData>
  <mergeCells count="46">
    <mergeCell ref="G42:H42"/>
    <mergeCell ref="G40:H40"/>
    <mergeCell ref="G41:H41"/>
    <mergeCell ref="G39:H39"/>
    <mergeCell ref="G30:H30"/>
    <mergeCell ref="G37:H37"/>
    <mergeCell ref="G38:H38"/>
    <mergeCell ref="G32:H32"/>
    <mergeCell ref="G33:H33"/>
    <mergeCell ref="G34:H34"/>
    <mergeCell ref="G35:H35"/>
    <mergeCell ref="G36:H36"/>
    <mergeCell ref="G31:H31"/>
    <mergeCell ref="G28:H28"/>
    <mergeCell ref="G29:H29"/>
    <mergeCell ref="G22:H22"/>
    <mergeCell ref="G24:H24"/>
    <mergeCell ref="G23:H23"/>
    <mergeCell ref="G25:H25"/>
    <mergeCell ref="B20:H20"/>
    <mergeCell ref="B18:H18"/>
    <mergeCell ref="E17:F17"/>
    <mergeCell ref="G26:H26"/>
    <mergeCell ref="G27:H27"/>
    <mergeCell ref="E10:F10"/>
    <mergeCell ref="A11:B11"/>
    <mergeCell ref="C11:D11"/>
    <mergeCell ref="E11:F11"/>
    <mergeCell ref="B16:C16"/>
    <mergeCell ref="E16:H16"/>
    <mergeCell ref="B42:F42"/>
    <mergeCell ref="A1:B1"/>
    <mergeCell ref="C1:H1"/>
    <mergeCell ref="C2:H2"/>
    <mergeCell ref="A9:H9"/>
    <mergeCell ref="A3:B3"/>
    <mergeCell ref="A2:B2"/>
    <mergeCell ref="G6:H7"/>
    <mergeCell ref="G4:H5"/>
    <mergeCell ref="A12:H12"/>
    <mergeCell ref="A22:B22"/>
    <mergeCell ref="A23:B23"/>
    <mergeCell ref="D23:F23"/>
    <mergeCell ref="D22:F22"/>
    <mergeCell ref="A10:B10"/>
    <mergeCell ref="C10:D10"/>
  </mergeCells>
  <phoneticPr fontId="0" type="noConversion"/>
  <hyperlinks>
    <hyperlink ref="D4" location="SmokyHillRd!A1" display="Smoky Hill Rd" xr:uid="{00000000-0004-0000-3800-000000000000}"/>
    <hyperlink ref="A2:B2" location="Overview!A1" tooltip="Go to Trail Network Overview sheet" display="Trail Network Overview" xr:uid="{00000000-0004-0000-3800-000001000000}"/>
    <hyperlink ref="D5" location="TollGateCr!A1" display="Tollgate Cr" xr:uid="{00000000-0004-0000-3800-000002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513" divId="DR_South_28513" sourceType="sheet" destinationFile="C:\GPS\Bicycle\CO_DS\CO_DS_UNC.htm" title="GeoBiking CO_DS UNC Trail Description"/>
  </webPublishItem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4">
    <pageSetUpPr fitToPage="1"/>
  </sheetPr>
  <dimension ref="A1:H33"/>
  <sheetViews>
    <sheetView zoomScaleNormal="100" workbookViewId="0">
      <selection activeCell="F20" sqref="F20"/>
    </sheetView>
  </sheetViews>
  <sheetFormatPr defaultRowHeight="12.75" x14ac:dyDescent="0.2"/>
  <cols>
    <col min="1" max="1" width="11" customWidth="1"/>
    <col min="2" max="2" width="9.140625" bestFit="1" customWidth="1"/>
    <col min="3" max="3" width="12.28515625" bestFit="1" customWidth="1"/>
    <col min="4" max="4" width="19.42578125" customWidth="1"/>
    <col min="5" max="5" width="13.42578125" bestFit="1" customWidth="1"/>
    <col min="6" max="6" width="14.85546875" bestFit="1" customWidth="1"/>
    <col min="7" max="7" width="8.140625" bestFit="1" customWidth="1"/>
    <col min="8" max="8" width="37.5703125" customWidth="1"/>
  </cols>
  <sheetData>
    <row r="1" spans="1:8" ht="21.75" customHeight="1" x14ac:dyDescent="0.2">
      <c r="A1" s="588" t="s">
        <v>1500</v>
      </c>
      <c r="B1" s="589"/>
      <c r="C1" s="590" t="s">
        <v>3500</v>
      </c>
      <c r="D1" s="591"/>
      <c r="E1" s="591"/>
      <c r="F1" s="591"/>
      <c r="G1" s="591"/>
      <c r="H1" s="591"/>
    </row>
    <row r="2" spans="1:8" ht="17.25" customHeight="1" x14ac:dyDescent="0.2">
      <c r="A2" s="597" t="s">
        <v>265</v>
      </c>
      <c r="B2" s="597"/>
      <c r="C2" s="648" t="s">
        <v>3501</v>
      </c>
      <c r="D2" s="707"/>
      <c r="E2" s="707"/>
      <c r="F2" s="707"/>
      <c r="G2" s="707"/>
      <c r="H2" s="707"/>
    </row>
    <row r="3" spans="1:8" x14ac:dyDescent="0.2">
      <c r="A3" s="2"/>
      <c r="B3" s="2"/>
      <c r="C3" s="592"/>
      <c r="D3" s="592"/>
      <c r="E3" s="592"/>
      <c r="F3" s="592"/>
      <c r="G3" s="592"/>
      <c r="H3" s="592"/>
    </row>
    <row r="4" spans="1:8" ht="12.75" customHeight="1" x14ac:dyDescent="0.2">
      <c r="A4" s="80" t="s">
        <v>3258</v>
      </c>
      <c r="B4" s="111" t="s">
        <v>1501</v>
      </c>
      <c r="C4" s="29" t="s">
        <v>5374</v>
      </c>
      <c r="D4" s="2" t="s">
        <v>1883</v>
      </c>
      <c r="E4" s="26"/>
      <c r="F4" s="29" t="s">
        <v>2789</v>
      </c>
      <c r="G4" s="598"/>
      <c r="H4" s="598"/>
    </row>
    <row r="5" spans="1:8" x14ac:dyDescent="0.2">
      <c r="C5" s="29"/>
      <c r="D5" s="2" t="s">
        <v>5597</v>
      </c>
      <c r="E5" s="26"/>
      <c r="F5" s="34"/>
      <c r="G5" s="598"/>
      <c r="H5" s="598"/>
    </row>
    <row r="6" spans="1:8" x14ac:dyDescent="0.2">
      <c r="A6" s="136" t="s">
        <v>865</v>
      </c>
      <c r="B6" s="111">
        <f>COUNT(E26:E31)</f>
        <v>6</v>
      </c>
      <c r="C6" s="29"/>
      <c r="D6" s="2" t="s">
        <v>762</v>
      </c>
      <c r="E6" s="26"/>
      <c r="F6" s="34"/>
      <c r="G6" s="706"/>
      <c r="H6" s="706"/>
    </row>
    <row r="7" spans="1:8" x14ac:dyDescent="0.2">
      <c r="C7" s="29"/>
      <c r="D7" s="2" t="s">
        <v>5598</v>
      </c>
      <c r="E7" s="104" t="s">
        <v>3939</v>
      </c>
      <c r="F7" s="104" t="s">
        <v>2099</v>
      </c>
      <c r="G7" s="593"/>
      <c r="H7" s="593"/>
    </row>
    <row r="8" spans="1:8" x14ac:dyDescent="0.2">
      <c r="A8" s="80" t="s">
        <v>1497</v>
      </c>
      <c r="B8" s="706" t="s">
        <v>1503</v>
      </c>
      <c r="C8" s="706"/>
      <c r="D8" s="706"/>
      <c r="E8" s="134">
        <v>39672</v>
      </c>
      <c r="F8" s="130" t="s">
        <v>2098</v>
      </c>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2.4</v>
      </c>
      <c r="D12" s="669"/>
      <c r="E12" s="602">
        <v>2.1</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5905</v>
      </c>
      <c r="B15" s="23">
        <f>E31</f>
        <v>5863</v>
      </c>
      <c r="C15" s="24">
        <v>5863</v>
      </c>
      <c r="D15" s="24">
        <v>6054</v>
      </c>
      <c r="E15" s="24">
        <f>B15 - A15</f>
        <v>-42</v>
      </c>
      <c r="F15" s="24">
        <v>245</v>
      </c>
      <c r="G15" s="24"/>
      <c r="H15" s="103">
        <v>4</v>
      </c>
    </row>
    <row r="16" spans="1:8" s="8" customFormat="1" x14ac:dyDescent="0.2">
      <c r="A16" s="20"/>
      <c r="B16" s="20"/>
      <c r="C16" s="17"/>
      <c r="D16" s="18"/>
      <c r="E16" s="18"/>
      <c r="F16" s="18"/>
      <c r="G16" s="18"/>
      <c r="H16" s="18"/>
    </row>
    <row r="17" spans="1:8" s="8" customFormat="1" ht="12.75" customHeight="1" x14ac:dyDescent="0.2">
      <c r="A17" s="40" t="s">
        <v>4739</v>
      </c>
      <c r="B17" s="580" t="s">
        <v>1125</v>
      </c>
      <c r="C17" s="580"/>
      <c r="D17" s="84" t="s">
        <v>4740</v>
      </c>
      <c r="E17" s="582" t="s">
        <v>3497</v>
      </c>
      <c r="F17" s="582"/>
      <c r="G17" s="582"/>
      <c r="H17" s="582"/>
    </row>
    <row r="18" spans="1:8" s="8" customFormat="1" x14ac:dyDescent="0.2">
      <c r="A18" s="20"/>
      <c r="B18" s="20"/>
      <c r="C18" s="17"/>
      <c r="D18" s="180" t="s">
        <v>4500</v>
      </c>
      <c r="E18" s="582" t="s">
        <v>1126</v>
      </c>
      <c r="F18" s="582"/>
      <c r="G18" s="180" t="s">
        <v>5889</v>
      </c>
      <c r="H18" s="179">
        <v>111</v>
      </c>
    </row>
    <row r="19" spans="1:8" s="8" customFormat="1" ht="12.75" customHeight="1" x14ac:dyDescent="0.2">
      <c r="A19" s="40" t="s">
        <v>4738</v>
      </c>
      <c r="B19" s="579" t="s">
        <v>1504</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1505</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804" t="s">
        <v>986</v>
      </c>
      <c r="B24" s="804"/>
      <c r="C24" s="137" t="s">
        <v>986</v>
      </c>
      <c r="D24" s="578" t="s">
        <v>3498</v>
      </c>
      <c r="E24" s="598"/>
      <c r="F24" s="598"/>
      <c r="G24" s="636" t="s">
        <v>3499</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3502</v>
      </c>
      <c r="B26" s="291" t="s">
        <v>3503</v>
      </c>
      <c r="C26" s="305" t="s">
        <v>3504</v>
      </c>
      <c r="D26" s="200" t="s">
        <v>3505</v>
      </c>
      <c r="E26" s="306">
        <v>5905</v>
      </c>
      <c r="F26" s="200" t="s">
        <v>2343</v>
      </c>
      <c r="G26" s="603" t="s">
        <v>3506</v>
      </c>
      <c r="H26" s="604"/>
    </row>
    <row r="27" spans="1:8" x14ac:dyDescent="0.2">
      <c r="A27" s="296" t="s">
        <v>3507</v>
      </c>
      <c r="B27" s="207" t="s">
        <v>3508</v>
      </c>
      <c r="C27" s="297" t="s">
        <v>3509</v>
      </c>
      <c r="D27" s="207" t="s">
        <v>3510</v>
      </c>
      <c r="E27" s="298">
        <v>5938</v>
      </c>
      <c r="F27" s="207" t="s">
        <v>2343</v>
      </c>
      <c r="G27" s="612" t="s">
        <v>3511</v>
      </c>
      <c r="H27" s="613"/>
    </row>
    <row r="28" spans="1:8" x14ac:dyDescent="0.2">
      <c r="A28" s="296" t="s">
        <v>3512</v>
      </c>
      <c r="B28" s="207" t="s">
        <v>3513</v>
      </c>
      <c r="C28" s="297" t="s">
        <v>3514</v>
      </c>
      <c r="D28" s="207" t="s">
        <v>3515</v>
      </c>
      <c r="E28" s="298">
        <v>5958</v>
      </c>
      <c r="F28" s="207" t="s">
        <v>2343</v>
      </c>
      <c r="G28" s="718" t="s">
        <v>3516</v>
      </c>
      <c r="H28" s="719"/>
    </row>
    <row r="29" spans="1:8" x14ac:dyDescent="0.2">
      <c r="A29" s="296" t="s">
        <v>3517</v>
      </c>
      <c r="B29" s="207" t="s">
        <v>3518</v>
      </c>
      <c r="C29" s="297" t="s">
        <v>3519</v>
      </c>
      <c r="D29" s="207" t="s">
        <v>5126</v>
      </c>
      <c r="E29" s="298">
        <v>6054</v>
      </c>
      <c r="F29" s="207" t="s">
        <v>2343</v>
      </c>
      <c r="G29" s="612" t="s">
        <v>5127</v>
      </c>
      <c r="H29" s="613"/>
    </row>
    <row r="30" spans="1:8" ht="27" customHeight="1" x14ac:dyDescent="0.2">
      <c r="A30" s="296" t="s">
        <v>5128</v>
      </c>
      <c r="B30" s="207" t="s">
        <v>5129</v>
      </c>
      <c r="C30" s="297" t="s">
        <v>5130</v>
      </c>
      <c r="D30" s="207" t="s">
        <v>5135</v>
      </c>
      <c r="E30" s="298">
        <v>5981</v>
      </c>
      <c r="F30" s="207" t="s">
        <v>1595</v>
      </c>
      <c r="G30" s="612" t="s">
        <v>5136</v>
      </c>
      <c r="H30" s="613"/>
    </row>
    <row r="31" spans="1:8" ht="13.5" customHeight="1" thickBot="1" x14ac:dyDescent="0.25">
      <c r="A31" s="308" t="s">
        <v>5132</v>
      </c>
      <c r="B31" s="238" t="s">
        <v>5133</v>
      </c>
      <c r="C31" s="309" t="s">
        <v>5134</v>
      </c>
      <c r="D31" s="238" t="s">
        <v>5140</v>
      </c>
      <c r="E31" s="310">
        <v>5863</v>
      </c>
      <c r="F31" s="238" t="s">
        <v>2343</v>
      </c>
      <c r="G31" s="610" t="s">
        <v>5141</v>
      </c>
      <c r="H31" s="611"/>
    </row>
    <row r="33" spans="1:2" ht="12.75" customHeight="1" x14ac:dyDescent="0.2">
      <c r="A33" s="43" t="s">
        <v>1822</v>
      </c>
      <c r="B33" s="155" t="s">
        <v>1093</v>
      </c>
    </row>
  </sheetData>
  <mergeCells count="35">
    <mergeCell ref="B19:H19"/>
    <mergeCell ref="A24:B24"/>
    <mergeCell ref="D24:F24"/>
    <mergeCell ref="D23:F23"/>
    <mergeCell ref="B21:H21"/>
    <mergeCell ref="G23:H23"/>
    <mergeCell ref="G24:H24"/>
    <mergeCell ref="A23:B23"/>
    <mergeCell ref="E12:F12"/>
    <mergeCell ref="A1:B1"/>
    <mergeCell ref="C1:H1"/>
    <mergeCell ref="C2:H2"/>
    <mergeCell ref="A10:H10"/>
    <mergeCell ref="A2:B2"/>
    <mergeCell ref="G4:H5"/>
    <mergeCell ref="G7:H8"/>
    <mergeCell ref="C3:H3"/>
    <mergeCell ref="G6:H6"/>
    <mergeCell ref="B8:D8"/>
    <mergeCell ref="A13:H13"/>
    <mergeCell ref="A11:B11"/>
    <mergeCell ref="G31:H31"/>
    <mergeCell ref="G27:H27"/>
    <mergeCell ref="G28:H28"/>
    <mergeCell ref="G29:H29"/>
    <mergeCell ref="G30:H30"/>
    <mergeCell ref="B17:C17"/>
    <mergeCell ref="G25:H25"/>
    <mergeCell ref="G26:H26"/>
    <mergeCell ref="E18:F18"/>
    <mergeCell ref="E17:H17"/>
    <mergeCell ref="C11:D11"/>
    <mergeCell ref="E11:F11"/>
    <mergeCell ref="A12:B12"/>
    <mergeCell ref="C12:D12"/>
  </mergeCells>
  <phoneticPr fontId="0" type="noConversion"/>
  <hyperlinks>
    <hyperlink ref="A2:B2" location="Overview!A1" tooltip="Go to Trail Network Overview sheet" display="Trail Network Overview" xr:uid="{00000000-0004-0000-3900-000000000000}"/>
    <hyperlink ref="D4" location="'C470'!A1" display="C470 Trail" xr:uid="{00000000-0004-0000-3900-000001000000}"/>
    <hyperlink ref="B8:C8" r:id="rId1" display="Matthews/Winters Park Website" xr:uid="{00000000-0004-0000-3900-000002000000}"/>
    <hyperlink ref="B8:D8" r:id="rId2" display="South Valley Park" xr:uid="{00000000-0004-0000-3900-000003000000}"/>
    <hyperlink ref="D7" location="GrazingElk!A1" display="Grazing Elk Trail" xr:uid="{00000000-0004-0000-3900-000004000000}"/>
    <hyperlink ref="D6" location="CoyoteSong!A1" display="Coyote Song Trail" xr:uid="{00000000-0004-0000-3900-000005000000}"/>
    <hyperlink ref="D5" location="CathyJohnson!A1" display="Cathy Johnson Trail" xr:uid="{00000000-0004-0000-3900-000006000000}"/>
    <hyperlink ref="B33" location="RTD!A47" display="RTD-KC" xr:uid="{00000000-0004-0000-3900-000007000000}"/>
  </hyperlinks>
  <pageMargins left="1" right="0.75" top="0.75" bottom="0.75" header="0.5" footer="0.5"/>
  <pageSetup scale="70"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6821" divId="DR_South_26821" sourceType="sheet" destinationFile="C:\GPS\Bicycle\CO_DS\CO_DS_VV.htm" title="GeoBiking CO_DS VV Trail Description"/>
  </webPublishItem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9">
    <pageSetUpPr fitToPage="1"/>
  </sheetPr>
  <dimension ref="A1:H41"/>
  <sheetViews>
    <sheetView zoomScaleNormal="100" workbookViewId="0">
      <selection activeCell="H18" sqref="H18"/>
    </sheetView>
  </sheetViews>
  <sheetFormatPr defaultRowHeight="12.75" x14ac:dyDescent="0.2"/>
  <cols>
    <col min="1" max="1" width="11" customWidth="1"/>
    <col min="2" max="2" width="9.140625" bestFit="1" customWidth="1"/>
    <col min="3" max="3" width="12.28515625" bestFit="1" customWidth="1"/>
    <col min="4" max="4" width="19.42578125" customWidth="1"/>
    <col min="5" max="5" width="14" bestFit="1" customWidth="1"/>
    <col min="6" max="6" width="14.85546875" bestFit="1" customWidth="1"/>
    <col min="7" max="7" width="8.140625" bestFit="1" customWidth="1"/>
    <col min="8" max="8" width="37.5703125" customWidth="1"/>
  </cols>
  <sheetData>
    <row r="1" spans="1:8" ht="21.75" customHeight="1" x14ac:dyDescent="0.2">
      <c r="A1" s="588" t="s">
        <v>3840</v>
      </c>
      <c r="B1" s="589"/>
      <c r="C1" s="590" t="s">
        <v>3391</v>
      </c>
      <c r="D1" s="591"/>
      <c r="E1" s="591"/>
      <c r="F1" s="591"/>
      <c r="G1" s="591"/>
      <c r="H1" s="591"/>
    </row>
    <row r="2" spans="1:8" ht="17.25" customHeight="1" x14ac:dyDescent="0.2">
      <c r="A2" s="597" t="s">
        <v>265</v>
      </c>
      <c r="B2" s="597"/>
      <c r="C2" s="648" t="s">
        <v>635</v>
      </c>
      <c r="D2" s="707"/>
      <c r="E2" s="707"/>
      <c r="F2" s="707"/>
      <c r="G2" s="707"/>
      <c r="H2" s="707"/>
    </row>
    <row r="3" spans="1:8" x14ac:dyDescent="0.2">
      <c r="A3" s="2"/>
      <c r="B3" s="2"/>
      <c r="C3" s="592"/>
      <c r="D3" s="592"/>
      <c r="E3" s="592"/>
      <c r="F3" s="592"/>
      <c r="G3" s="592"/>
      <c r="H3" s="592"/>
    </row>
    <row r="4" spans="1:8" ht="12.75" customHeight="1" x14ac:dyDescent="0.2">
      <c r="A4" s="80" t="s">
        <v>3258</v>
      </c>
      <c r="B4" s="113" t="s">
        <v>6090</v>
      </c>
      <c r="C4" s="29" t="s">
        <v>5374</v>
      </c>
      <c r="D4" s="597" t="s">
        <v>3857</v>
      </c>
      <c r="E4" s="597"/>
      <c r="F4" s="29" t="s">
        <v>2789</v>
      </c>
      <c r="G4" s="598"/>
      <c r="H4" s="598"/>
    </row>
    <row r="5" spans="1:8" ht="12.75" customHeight="1" x14ac:dyDescent="0.2">
      <c r="A5" s="94"/>
      <c r="B5" s="113"/>
      <c r="C5" s="29"/>
      <c r="D5" s="597" t="s">
        <v>3858</v>
      </c>
      <c r="E5" s="597"/>
      <c r="F5" s="34"/>
      <c r="G5" s="598"/>
      <c r="H5" s="598"/>
    </row>
    <row r="6" spans="1:8" x14ac:dyDescent="0.2">
      <c r="A6" s="136" t="s">
        <v>865</v>
      </c>
      <c r="B6" s="113">
        <f>COUNT(E26:E39)</f>
        <v>14</v>
      </c>
      <c r="C6" s="29"/>
      <c r="D6" s="597" t="s">
        <v>3859</v>
      </c>
      <c r="E6" s="597"/>
      <c r="F6" s="34"/>
      <c r="G6" s="706"/>
      <c r="H6" s="706"/>
    </row>
    <row r="7" spans="1:8" x14ac:dyDescent="0.2">
      <c r="C7" s="29"/>
      <c r="D7" s="2" t="s">
        <v>949</v>
      </c>
      <c r="E7" s="104" t="s">
        <v>3939</v>
      </c>
      <c r="F7" s="104" t="s">
        <v>2099</v>
      </c>
      <c r="G7" s="593"/>
      <c r="H7" s="593"/>
    </row>
    <row r="8" spans="1:8" x14ac:dyDescent="0.2">
      <c r="A8" s="80" t="s">
        <v>1497</v>
      </c>
      <c r="B8" s="706"/>
      <c r="C8" s="706"/>
      <c r="D8" s="706"/>
      <c r="E8" s="134">
        <v>39872</v>
      </c>
      <c r="F8" s="130"/>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c r="H11" s="102" t="s">
        <v>3057</v>
      </c>
    </row>
    <row r="12" spans="1:8" ht="13.5" thickBot="1" x14ac:dyDescent="0.25">
      <c r="A12" s="574"/>
      <c r="B12" s="574"/>
      <c r="C12" s="668">
        <v>4.5999999999999996</v>
      </c>
      <c r="D12" s="669"/>
      <c r="E12" s="602">
        <v>4</v>
      </c>
      <c r="F12" s="602"/>
      <c r="G12" s="7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5820</v>
      </c>
      <c r="B15" s="23">
        <f>E39</f>
        <v>5845</v>
      </c>
      <c r="C15" s="24">
        <v>5774</v>
      </c>
      <c r="D15" s="24">
        <v>6054</v>
      </c>
      <c r="E15" s="24">
        <f>B15 - A15</f>
        <v>25</v>
      </c>
      <c r="F15" s="24">
        <v>442</v>
      </c>
      <c r="G15" s="24"/>
      <c r="H15" s="103">
        <v>3</v>
      </c>
    </row>
    <row r="16" spans="1:8" s="8" customFormat="1" x14ac:dyDescent="0.2">
      <c r="A16" s="20"/>
      <c r="B16" s="20"/>
      <c r="C16" s="17"/>
      <c r="D16" s="18"/>
      <c r="E16" s="18"/>
      <c r="F16" s="18"/>
      <c r="G16" s="18"/>
      <c r="H16" s="18"/>
    </row>
    <row r="17" spans="1:8" s="8" customFormat="1" ht="12.75" customHeight="1" x14ac:dyDescent="0.2">
      <c r="A17" s="40" t="s">
        <v>4739</v>
      </c>
      <c r="B17" s="580" t="s">
        <v>926</v>
      </c>
      <c r="C17" s="580"/>
      <c r="D17" s="84" t="s">
        <v>4740</v>
      </c>
      <c r="E17" s="582" t="s">
        <v>3497</v>
      </c>
      <c r="F17" s="582"/>
      <c r="G17" s="582"/>
      <c r="H17" s="582"/>
    </row>
    <row r="18" spans="1:8" s="8" customFormat="1" x14ac:dyDescent="0.2">
      <c r="A18" s="20"/>
      <c r="B18" s="20"/>
      <c r="C18" s="17"/>
      <c r="D18" s="180" t="s">
        <v>4500</v>
      </c>
      <c r="E18" s="625" t="s">
        <v>1127</v>
      </c>
      <c r="F18" s="582"/>
      <c r="G18" s="180" t="s">
        <v>5889</v>
      </c>
      <c r="H18" s="179">
        <v>126</v>
      </c>
    </row>
    <row r="19" spans="1:8" s="8" customFormat="1" ht="12.75" customHeight="1" x14ac:dyDescent="0.2">
      <c r="A19" s="40" t="s">
        <v>4738</v>
      </c>
      <c r="B19" s="579" t="s">
        <v>847</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711" t="s">
        <v>4490</v>
      </c>
      <c r="C21" s="711"/>
      <c r="D21" s="711"/>
      <c r="E21" s="711"/>
      <c r="F21" s="711"/>
      <c r="G21" s="711"/>
      <c r="H21" s="711"/>
    </row>
    <row r="22" spans="1:8" ht="13.5" thickBot="1" x14ac:dyDescent="0.25">
      <c r="C22" s="1"/>
    </row>
    <row r="23" spans="1:8" ht="13.5" thickBot="1" x14ac:dyDescent="0.25">
      <c r="A23" s="573" t="s">
        <v>4734</v>
      </c>
      <c r="B23" s="573"/>
      <c r="C23" s="85" t="s">
        <v>4735</v>
      </c>
      <c r="D23" s="573" t="s">
        <v>4736</v>
      </c>
      <c r="E23" s="573"/>
      <c r="F23" s="573"/>
      <c r="G23" s="583" t="s">
        <v>4737</v>
      </c>
      <c r="H23" s="584"/>
    </row>
    <row r="24" spans="1:8" ht="13.5" thickBot="1" x14ac:dyDescent="0.25">
      <c r="A24" s="860" t="s">
        <v>2772</v>
      </c>
      <c r="B24" s="860"/>
      <c r="C24" s="112" t="s">
        <v>2772</v>
      </c>
      <c r="D24" s="578" t="s">
        <v>3377</v>
      </c>
      <c r="E24" s="598"/>
      <c r="F24" s="598"/>
      <c r="G24" s="636" t="s">
        <v>103</v>
      </c>
      <c r="H24" s="636"/>
    </row>
    <row r="25" spans="1:8" s="3" customFormat="1" ht="13.5" thickBot="1" x14ac:dyDescent="0.25">
      <c r="A25" s="4" t="s">
        <v>1596</v>
      </c>
      <c r="B25" s="4" t="s">
        <v>1601</v>
      </c>
      <c r="C25" s="5" t="s">
        <v>1602</v>
      </c>
      <c r="D25" s="4" t="s">
        <v>2790</v>
      </c>
      <c r="E25" s="4" t="s">
        <v>1594</v>
      </c>
      <c r="F25" s="4" t="s">
        <v>1600</v>
      </c>
      <c r="G25" s="608" t="s">
        <v>2790</v>
      </c>
      <c r="H25" s="609"/>
    </row>
    <row r="26" spans="1:8" x14ac:dyDescent="0.2">
      <c r="A26" s="304" t="s">
        <v>3381</v>
      </c>
      <c r="B26" s="291" t="s">
        <v>3374</v>
      </c>
      <c r="C26" s="305" t="s">
        <v>3375</v>
      </c>
      <c r="D26" s="200" t="s">
        <v>1963</v>
      </c>
      <c r="E26" s="306">
        <v>5820</v>
      </c>
      <c r="F26" s="200" t="s">
        <v>2343</v>
      </c>
      <c r="G26" s="603" t="s">
        <v>3376</v>
      </c>
      <c r="H26" s="604"/>
    </row>
    <row r="27" spans="1:8" x14ac:dyDescent="0.2">
      <c r="A27" s="296" t="s">
        <v>3382</v>
      </c>
      <c r="B27" s="207" t="s">
        <v>3379</v>
      </c>
      <c r="C27" s="297" t="s">
        <v>3386</v>
      </c>
      <c r="D27" s="207" t="s">
        <v>3380</v>
      </c>
      <c r="E27" s="298">
        <v>5921</v>
      </c>
      <c r="F27" s="207" t="s">
        <v>2343</v>
      </c>
      <c r="G27" s="612" t="s">
        <v>3389</v>
      </c>
      <c r="H27" s="613"/>
    </row>
    <row r="28" spans="1:8" x14ac:dyDescent="0.2">
      <c r="A28" s="296" t="s">
        <v>3383</v>
      </c>
      <c r="B28" s="207" t="s">
        <v>3384</v>
      </c>
      <c r="C28" s="297" t="s">
        <v>3385</v>
      </c>
      <c r="D28" s="207" t="s">
        <v>3387</v>
      </c>
      <c r="E28" s="298">
        <v>5878</v>
      </c>
      <c r="F28" s="207" t="s">
        <v>2343</v>
      </c>
      <c r="G28" s="718" t="s">
        <v>3388</v>
      </c>
      <c r="H28" s="719"/>
    </row>
    <row r="29" spans="1:8" x14ac:dyDescent="0.2">
      <c r="A29" s="296" t="s">
        <v>3396</v>
      </c>
      <c r="B29" s="207" t="s">
        <v>3392</v>
      </c>
      <c r="C29" s="297" t="s">
        <v>3393</v>
      </c>
      <c r="D29" s="207" t="s">
        <v>3395</v>
      </c>
      <c r="E29" s="298">
        <v>5880</v>
      </c>
      <c r="F29" s="207" t="s">
        <v>2343</v>
      </c>
      <c r="G29" s="612" t="s">
        <v>3394</v>
      </c>
      <c r="H29" s="613"/>
    </row>
    <row r="30" spans="1:8" x14ac:dyDescent="0.2">
      <c r="A30" s="296" t="s">
        <v>3401</v>
      </c>
      <c r="B30" s="207" t="s">
        <v>3397</v>
      </c>
      <c r="C30" s="297" t="s">
        <v>3398</v>
      </c>
      <c r="D30" s="207" t="s">
        <v>3399</v>
      </c>
      <c r="E30" s="298">
        <v>5887</v>
      </c>
      <c r="F30" s="207" t="s">
        <v>1596</v>
      </c>
      <c r="G30" s="612" t="s">
        <v>3400</v>
      </c>
      <c r="H30" s="613"/>
    </row>
    <row r="31" spans="1:8" x14ac:dyDescent="0.2">
      <c r="A31" s="296" t="s">
        <v>3402</v>
      </c>
      <c r="B31" s="207" t="s">
        <v>3403</v>
      </c>
      <c r="C31" s="297" t="s">
        <v>3404</v>
      </c>
      <c r="D31" s="207" t="s">
        <v>3405</v>
      </c>
      <c r="E31" s="298">
        <v>5866</v>
      </c>
      <c r="F31" s="207" t="s">
        <v>1596</v>
      </c>
      <c r="G31" s="612" t="s">
        <v>3406</v>
      </c>
      <c r="H31" s="613"/>
    </row>
    <row r="32" spans="1:8" x14ac:dyDescent="0.2">
      <c r="A32" s="296" t="s">
        <v>3407</v>
      </c>
      <c r="B32" s="207" t="s">
        <v>3408</v>
      </c>
      <c r="C32" s="297" t="s">
        <v>3409</v>
      </c>
      <c r="D32" s="207" t="s">
        <v>3410</v>
      </c>
      <c r="E32" s="298">
        <v>5860</v>
      </c>
      <c r="F32" s="207" t="s">
        <v>2343</v>
      </c>
      <c r="G32" s="612" t="s">
        <v>3411</v>
      </c>
      <c r="H32" s="613"/>
    </row>
    <row r="33" spans="1:8" x14ac:dyDescent="0.2">
      <c r="A33" s="296" t="s">
        <v>3412</v>
      </c>
      <c r="B33" s="207" t="s">
        <v>3413</v>
      </c>
      <c r="C33" s="297" t="s">
        <v>3414</v>
      </c>
      <c r="D33" s="207" t="s">
        <v>3415</v>
      </c>
      <c r="E33" s="298">
        <v>5777</v>
      </c>
      <c r="F33" s="207" t="s">
        <v>2343</v>
      </c>
      <c r="G33" s="612" t="s">
        <v>3416</v>
      </c>
      <c r="H33" s="613"/>
    </row>
    <row r="34" spans="1:8" x14ac:dyDescent="0.2">
      <c r="A34" s="296" t="s">
        <v>3417</v>
      </c>
      <c r="B34" s="207" t="s">
        <v>3418</v>
      </c>
      <c r="C34" s="297" t="s">
        <v>3419</v>
      </c>
      <c r="D34" s="207" t="s">
        <v>3420</v>
      </c>
      <c r="E34" s="298">
        <v>5785</v>
      </c>
      <c r="F34" s="207" t="s">
        <v>2343</v>
      </c>
      <c r="G34" s="612" t="s">
        <v>3421</v>
      </c>
      <c r="H34" s="613"/>
    </row>
    <row r="35" spans="1:8" x14ac:dyDescent="0.2">
      <c r="A35" s="296" t="s">
        <v>3422</v>
      </c>
      <c r="B35" s="207" t="s">
        <v>2267</v>
      </c>
      <c r="C35" s="297" t="s">
        <v>3423</v>
      </c>
      <c r="D35" s="207" t="s">
        <v>3424</v>
      </c>
      <c r="E35" s="298">
        <v>5864</v>
      </c>
      <c r="F35" s="207" t="s">
        <v>2343</v>
      </c>
      <c r="G35" s="612" t="s">
        <v>3425</v>
      </c>
      <c r="H35" s="613"/>
    </row>
    <row r="36" spans="1:8" x14ac:dyDescent="0.2">
      <c r="A36" s="296" t="s">
        <v>3426</v>
      </c>
      <c r="B36" s="207" t="s">
        <v>100</v>
      </c>
      <c r="C36" s="297" t="s">
        <v>3427</v>
      </c>
      <c r="D36" s="207" t="s">
        <v>3428</v>
      </c>
      <c r="E36" s="298">
        <v>5850</v>
      </c>
      <c r="F36" s="207" t="s">
        <v>1593</v>
      </c>
      <c r="G36" s="612" t="s">
        <v>835</v>
      </c>
      <c r="H36" s="613"/>
    </row>
    <row r="37" spans="1:8" x14ac:dyDescent="0.2">
      <c r="A37" s="296" t="s">
        <v>836</v>
      </c>
      <c r="B37" s="207" t="s">
        <v>101</v>
      </c>
      <c r="C37" s="297" t="s">
        <v>102</v>
      </c>
      <c r="D37" s="207" t="s">
        <v>837</v>
      </c>
      <c r="E37" s="298">
        <v>5853</v>
      </c>
      <c r="F37" s="207" t="s">
        <v>2343</v>
      </c>
      <c r="G37" s="612" t="s">
        <v>838</v>
      </c>
      <c r="H37" s="613"/>
    </row>
    <row r="38" spans="1:8" x14ac:dyDescent="0.2">
      <c r="A38" s="296" t="s">
        <v>839</v>
      </c>
      <c r="B38" s="207" t="s">
        <v>840</v>
      </c>
      <c r="C38" s="297" t="s">
        <v>841</v>
      </c>
      <c r="D38" s="207" t="s">
        <v>842</v>
      </c>
      <c r="E38" s="298">
        <v>5880</v>
      </c>
      <c r="F38" s="207" t="s">
        <v>2343</v>
      </c>
      <c r="G38" s="612" t="s">
        <v>843</v>
      </c>
      <c r="H38" s="613"/>
    </row>
    <row r="39" spans="1:8" ht="13.5" customHeight="1" thickBot="1" x14ac:dyDescent="0.25">
      <c r="A39" s="308" t="s">
        <v>3390</v>
      </c>
      <c r="B39" s="238" t="s">
        <v>844</v>
      </c>
      <c r="C39" s="309" t="s">
        <v>845</v>
      </c>
      <c r="D39" s="238" t="s">
        <v>846</v>
      </c>
      <c r="E39" s="310">
        <v>5845</v>
      </c>
      <c r="F39" s="238" t="s">
        <v>2918</v>
      </c>
      <c r="G39" s="610" t="s">
        <v>3378</v>
      </c>
      <c r="H39" s="611"/>
    </row>
    <row r="41" spans="1:8" ht="12.75" customHeight="1" x14ac:dyDescent="0.2">
      <c r="A41" s="43" t="s">
        <v>1822</v>
      </c>
      <c r="B41" s="155" t="s">
        <v>4904</v>
      </c>
    </row>
  </sheetData>
  <mergeCells count="46">
    <mergeCell ref="G39:H39"/>
    <mergeCell ref="G27:H27"/>
    <mergeCell ref="G28:H28"/>
    <mergeCell ref="G29:H29"/>
    <mergeCell ref="B17:C17"/>
    <mergeCell ref="G25:H25"/>
    <mergeCell ref="G32:H32"/>
    <mergeCell ref="G33:H33"/>
    <mergeCell ref="B19:H19"/>
    <mergeCell ref="G38:H38"/>
    <mergeCell ref="G34:H34"/>
    <mergeCell ref="G35:H35"/>
    <mergeCell ref="G36:H36"/>
    <mergeCell ref="G37:H37"/>
    <mergeCell ref="G30:H30"/>
    <mergeCell ref="A23:B23"/>
    <mergeCell ref="B21:H21"/>
    <mergeCell ref="A1:B1"/>
    <mergeCell ref="C1:H1"/>
    <mergeCell ref="C2:H2"/>
    <mergeCell ref="A10:H10"/>
    <mergeCell ref="A2:B2"/>
    <mergeCell ref="G4:H5"/>
    <mergeCell ref="G7:H8"/>
    <mergeCell ref="C3:H3"/>
    <mergeCell ref="G6:H6"/>
    <mergeCell ref="B8:D8"/>
    <mergeCell ref="D5:E5"/>
    <mergeCell ref="D4:E4"/>
    <mergeCell ref="D6:E6"/>
    <mergeCell ref="G23:H23"/>
    <mergeCell ref="C12:D12"/>
    <mergeCell ref="G31:H31"/>
    <mergeCell ref="A11:B11"/>
    <mergeCell ref="C11:D11"/>
    <mergeCell ref="G26:H26"/>
    <mergeCell ref="E18:F18"/>
    <mergeCell ref="E17:H17"/>
    <mergeCell ref="G24:H24"/>
    <mergeCell ref="E12:F12"/>
    <mergeCell ref="A13:H13"/>
    <mergeCell ref="E11:F11"/>
    <mergeCell ref="A12:B12"/>
    <mergeCell ref="A24:B24"/>
    <mergeCell ref="D24:F24"/>
    <mergeCell ref="D23:F23"/>
  </mergeCells>
  <phoneticPr fontId="0" type="noConversion"/>
  <hyperlinks>
    <hyperlink ref="A2:B2" location="Overview!A1" tooltip="Go to Trail Network Overview sheet" display="Trail Network Overview" xr:uid="{00000000-0004-0000-3A00-000000000000}"/>
    <hyperlink ref="D7" location="WillowLone!A1" display="Willow Cr Lone Tree Tr" xr:uid="{00000000-0004-0000-3A00-000001000000}"/>
    <hyperlink ref="D6" location="WildCatBluffs!A1" display="Wildcat Bluffs Trail" xr:uid="{00000000-0004-0000-3A00-000002000000}"/>
    <hyperlink ref="B41" location="RTD!A27" display="RTD-C4U" xr:uid="{00000000-0004-0000-3A00-000003000000}"/>
    <hyperlink ref="D4" location="BigDryMid!A1" display="Big Dry Mid Trail" xr:uid="{00000000-0004-0000-3A00-000004000000}"/>
    <hyperlink ref="D5" location="CheeseRanch!A1" display="Cheese Ranch Trail" xr:uid="{00000000-0004-0000-3A00-000005000000}"/>
  </hyperlinks>
  <pageMargins left="1" right="0.75" top="0.75" bottom="0.75" header="0.5" footer="0.5"/>
  <pageSetup scale="6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016" divId="DR_South_18016" sourceType="sheet" destinationFile="C:\GPS\Bicycle\CO_DS\CO_DS_VT.htm" title="GeoBiking CO_DS VT Trail Description"/>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H60"/>
  <sheetViews>
    <sheetView zoomScaleNormal="100" workbookViewId="0">
      <selection activeCell="F10" sqref="F10"/>
    </sheetView>
  </sheetViews>
  <sheetFormatPr defaultRowHeight="12.75" x14ac:dyDescent="0.2"/>
  <cols>
    <col min="1" max="1" width="10.42578125" bestFit="1" customWidth="1"/>
    <col min="2" max="2" width="9.5703125" bestFit="1" customWidth="1"/>
    <col min="3" max="3" width="11.5703125" style="1" bestFit="1" customWidth="1"/>
    <col min="4" max="4" width="19" bestFit="1" customWidth="1"/>
    <col min="5" max="5" width="8" bestFit="1" customWidth="1"/>
    <col min="6" max="6" width="14.7109375" bestFit="1" customWidth="1"/>
    <col min="7" max="7" width="8.140625" bestFit="1" customWidth="1"/>
    <col min="8" max="8" width="28.7109375" customWidth="1"/>
  </cols>
  <sheetData>
    <row r="1" spans="1:8" ht="23.25" customHeight="1" x14ac:dyDescent="0.2">
      <c r="A1" s="588" t="s">
        <v>828</v>
      </c>
      <c r="B1" s="589"/>
      <c r="C1" s="592" t="s">
        <v>3056</v>
      </c>
      <c r="D1" s="647"/>
      <c r="E1" s="647"/>
      <c r="F1" s="647"/>
      <c r="G1" s="647"/>
      <c r="H1" s="647"/>
    </row>
    <row r="2" spans="1:8" ht="26.25" customHeight="1" x14ac:dyDescent="0.2">
      <c r="A2" s="597" t="s">
        <v>265</v>
      </c>
      <c r="B2" s="597"/>
      <c r="C2" s="648" t="s">
        <v>2732</v>
      </c>
      <c r="D2" s="649"/>
      <c r="E2" s="649"/>
      <c r="F2" s="649"/>
      <c r="G2" s="649"/>
      <c r="H2" s="649"/>
    </row>
    <row r="3" spans="1:8" x14ac:dyDescent="0.2">
      <c r="A3" s="597"/>
      <c r="B3" s="597"/>
      <c r="C3" s="28"/>
      <c r="D3" s="22"/>
      <c r="E3" s="22"/>
      <c r="F3" s="22"/>
      <c r="G3" s="22"/>
      <c r="H3" s="22"/>
    </row>
    <row r="4" spans="1:8" x14ac:dyDescent="0.2">
      <c r="A4" s="80" t="s">
        <v>3258</v>
      </c>
      <c r="B4" s="48" t="s">
        <v>3245</v>
      </c>
      <c r="C4" s="30" t="s">
        <v>5374</v>
      </c>
      <c r="D4" s="2" t="s">
        <v>1880</v>
      </c>
      <c r="F4" s="30" t="s">
        <v>2789</v>
      </c>
      <c r="G4" s="650"/>
      <c r="H4" s="650"/>
    </row>
    <row r="5" spans="1:8" x14ac:dyDescent="0.2">
      <c r="C5" s="47"/>
      <c r="D5" s="2" t="s">
        <v>1882</v>
      </c>
      <c r="G5" s="650"/>
      <c r="H5" s="650"/>
    </row>
    <row r="6" spans="1:8" x14ac:dyDescent="0.2">
      <c r="A6" s="65" t="s">
        <v>865</v>
      </c>
      <c r="B6" s="48">
        <f>COUNT(E29:E59)</f>
        <v>29</v>
      </c>
      <c r="C6" s="47"/>
      <c r="D6" s="2" t="s">
        <v>3937</v>
      </c>
      <c r="F6" s="142"/>
      <c r="G6" s="27"/>
      <c r="H6" s="27"/>
    </row>
    <row r="7" spans="1:8" x14ac:dyDescent="0.2">
      <c r="A7" s="64"/>
      <c r="B7" s="3"/>
      <c r="C7" s="47"/>
      <c r="D7" s="2" t="s">
        <v>4197</v>
      </c>
      <c r="F7" s="142"/>
      <c r="G7" s="27"/>
      <c r="H7" s="27"/>
    </row>
    <row r="8" spans="1:8" x14ac:dyDescent="0.2">
      <c r="A8" s="64"/>
      <c r="B8" s="3"/>
      <c r="C8" s="47"/>
      <c r="D8" s="2" t="s">
        <v>7018</v>
      </c>
      <c r="F8" s="142"/>
      <c r="G8" s="27"/>
      <c r="H8" s="27"/>
    </row>
    <row r="9" spans="1:8" x14ac:dyDescent="0.2">
      <c r="A9" s="64"/>
      <c r="B9" s="3"/>
      <c r="C9" s="47"/>
      <c r="D9" s="2" t="s">
        <v>2731</v>
      </c>
      <c r="F9" s="171" t="s">
        <v>3938</v>
      </c>
      <c r="G9" s="655" t="s">
        <v>7338</v>
      </c>
      <c r="H9" s="593"/>
    </row>
    <row r="10" spans="1:8" x14ac:dyDescent="0.2">
      <c r="A10" s="2"/>
      <c r="B10" s="2"/>
      <c r="C10" s="47"/>
      <c r="D10" t="s">
        <v>1881</v>
      </c>
      <c r="F10" s="181">
        <v>42327</v>
      </c>
      <c r="G10" s="593"/>
      <c r="H10" s="593"/>
    </row>
    <row r="11" spans="1:8" x14ac:dyDescent="0.2">
      <c r="A11" s="2"/>
      <c r="B11" s="2"/>
      <c r="C11" s="47"/>
      <c r="D11" s="2" t="s">
        <v>7016</v>
      </c>
      <c r="F11" s="181"/>
      <c r="G11" s="27"/>
      <c r="H11" s="27"/>
    </row>
    <row r="12" spans="1:8" ht="13.5" thickBot="1" x14ac:dyDescent="0.25">
      <c r="C12" s="10"/>
    </row>
    <row r="13" spans="1:8" x14ac:dyDescent="0.2">
      <c r="A13" s="594" t="s">
        <v>3079</v>
      </c>
      <c r="B13" s="595"/>
      <c r="C13" s="595"/>
      <c r="D13" s="595"/>
      <c r="E13" s="595"/>
      <c r="F13" s="595"/>
      <c r="G13" s="595"/>
      <c r="H13" s="596"/>
    </row>
    <row r="14" spans="1:8" ht="13.5" thickBot="1" x14ac:dyDescent="0.25">
      <c r="A14" s="643" t="s">
        <v>2780</v>
      </c>
      <c r="B14" s="644"/>
      <c r="C14" s="645" t="s">
        <v>2781</v>
      </c>
      <c r="D14" s="646"/>
      <c r="E14" s="646" t="s">
        <v>2782</v>
      </c>
      <c r="F14" s="646"/>
      <c r="G14" s="89"/>
      <c r="H14" s="63" t="s">
        <v>3057</v>
      </c>
    </row>
    <row r="15" spans="1:8" ht="13.5" thickBot="1" x14ac:dyDescent="0.25">
      <c r="A15" s="574"/>
      <c r="B15" s="574"/>
      <c r="C15" s="634">
        <v>18.899999999999999</v>
      </c>
      <c r="D15" s="635"/>
      <c r="E15" s="574">
        <v>18.3</v>
      </c>
      <c r="F15" s="574"/>
      <c r="G15" s="12"/>
      <c r="H15" s="58">
        <v>27.2</v>
      </c>
    </row>
    <row r="16" spans="1:8" x14ac:dyDescent="0.2">
      <c r="A16" s="575" t="s">
        <v>4542</v>
      </c>
      <c r="B16" s="576"/>
      <c r="C16" s="576"/>
      <c r="D16" s="576"/>
      <c r="E16" s="576"/>
      <c r="F16" s="576"/>
      <c r="G16" s="576"/>
      <c r="H16" s="577"/>
    </row>
    <row r="17" spans="1:8" ht="13.5" thickBot="1" x14ac:dyDescent="0.25">
      <c r="A17" s="13" t="s">
        <v>2783</v>
      </c>
      <c r="B17" s="14" t="s">
        <v>2784</v>
      </c>
      <c r="C17" s="15" t="s">
        <v>2785</v>
      </c>
      <c r="D17" s="14" t="s">
        <v>2786</v>
      </c>
      <c r="E17" s="14" t="s">
        <v>2787</v>
      </c>
      <c r="F17" s="14" t="s">
        <v>4543</v>
      </c>
      <c r="G17" s="14" t="s">
        <v>1467</v>
      </c>
      <c r="H17" s="61" t="s">
        <v>2788</v>
      </c>
    </row>
    <row r="18" spans="1:8" s="8" customFormat="1" x14ac:dyDescent="0.2">
      <c r="A18" s="23">
        <f>E30</f>
        <v>5291</v>
      </c>
      <c r="B18" s="23">
        <f>E40</f>
        <v>5527</v>
      </c>
      <c r="C18" s="24">
        <v>5277</v>
      </c>
      <c r="D18" s="24">
        <v>5796</v>
      </c>
      <c r="E18" s="24">
        <f>B18 - A18</f>
        <v>236</v>
      </c>
      <c r="F18" s="24">
        <v>1179</v>
      </c>
      <c r="G18" s="12"/>
      <c r="H18" s="72">
        <v>2</v>
      </c>
    </row>
    <row r="19" spans="1:8" s="8" customFormat="1" x14ac:dyDescent="0.2">
      <c r="A19" s="20"/>
      <c r="B19" s="20"/>
      <c r="C19" s="17"/>
      <c r="D19" s="18"/>
      <c r="E19" s="18"/>
      <c r="F19" s="18"/>
      <c r="G19" s="18"/>
      <c r="H19" s="18"/>
    </row>
    <row r="20" spans="1:8" s="8" customFormat="1" ht="12.75" customHeight="1" x14ac:dyDescent="0.2">
      <c r="A20" s="40" t="s">
        <v>4739</v>
      </c>
      <c r="B20" s="580" t="s">
        <v>4540</v>
      </c>
      <c r="C20" s="580"/>
      <c r="D20" s="84" t="s">
        <v>4740</v>
      </c>
      <c r="E20" s="581" t="s">
        <v>3059</v>
      </c>
      <c r="F20" s="581"/>
      <c r="G20" s="581"/>
      <c r="H20" s="581"/>
    </row>
    <row r="21" spans="1:8" s="8" customFormat="1" x14ac:dyDescent="0.2">
      <c r="A21" s="20"/>
      <c r="B21" s="20"/>
      <c r="C21" s="17"/>
      <c r="D21" s="180" t="s">
        <v>4500</v>
      </c>
      <c r="E21" s="582" t="s">
        <v>4259</v>
      </c>
      <c r="F21" s="581"/>
      <c r="G21" s="180" t="s">
        <v>5889</v>
      </c>
      <c r="H21" s="18"/>
    </row>
    <row r="22" spans="1:8" s="8" customFormat="1" ht="12.75" customHeight="1" x14ac:dyDescent="0.2">
      <c r="A22" s="40" t="s">
        <v>4738</v>
      </c>
      <c r="B22" s="579" t="s">
        <v>3058</v>
      </c>
      <c r="C22" s="579"/>
      <c r="D22" s="579"/>
      <c r="E22" s="579"/>
      <c r="F22" s="579"/>
      <c r="G22" s="579"/>
      <c r="H22" s="579"/>
    </row>
    <row r="23" spans="1:8" s="8" customFormat="1" x14ac:dyDescent="0.2">
      <c r="A23" s="20"/>
      <c r="B23" s="637" t="s">
        <v>4260</v>
      </c>
      <c r="C23" s="637"/>
      <c r="D23" s="637"/>
      <c r="E23" s="637"/>
      <c r="F23" s="637"/>
      <c r="G23" s="637"/>
      <c r="H23" s="637"/>
    </row>
    <row r="24" spans="1:8" s="8" customFormat="1" ht="41.25" customHeight="1" x14ac:dyDescent="0.2">
      <c r="A24" s="40" t="s">
        <v>4544</v>
      </c>
      <c r="B24" s="579" t="s">
        <v>720</v>
      </c>
      <c r="C24" s="579"/>
      <c r="D24" s="579"/>
      <c r="E24" s="579"/>
      <c r="F24" s="579"/>
      <c r="G24" s="579"/>
      <c r="H24" s="579"/>
    </row>
    <row r="25" spans="1:8" ht="13.5" thickBot="1" x14ac:dyDescent="0.25"/>
    <row r="26" spans="1:8" ht="13.5" thickBot="1" x14ac:dyDescent="0.25">
      <c r="A26" s="631" t="s">
        <v>4734</v>
      </c>
      <c r="B26" s="631"/>
      <c r="C26" s="91" t="s">
        <v>4735</v>
      </c>
      <c r="D26" s="631" t="s">
        <v>4736</v>
      </c>
      <c r="E26" s="631"/>
      <c r="F26" s="631"/>
      <c r="G26" s="641" t="s">
        <v>4737</v>
      </c>
      <c r="H26" s="642"/>
    </row>
    <row r="27" spans="1:8" ht="13.5" thickBot="1" x14ac:dyDescent="0.25">
      <c r="A27" s="654" t="s">
        <v>999</v>
      </c>
      <c r="B27" s="654"/>
      <c r="C27" s="90" t="s">
        <v>5174</v>
      </c>
      <c r="D27" s="578" t="s">
        <v>633</v>
      </c>
      <c r="E27" s="598"/>
      <c r="F27" s="598"/>
      <c r="G27" s="636" t="s">
        <v>7005</v>
      </c>
      <c r="H27" s="636"/>
    </row>
    <row r="28" spans="1:8" s="3" customFormat="1" ht="13.5" thickBot="1" x14ac:dyDescent="0.25">
      <c r="A28" s="4" t="s">
        <v>1596</v>
      </c>
      <c r="B28" s="4" t="s">
        <v>1601</v>
      </c>
      <c r="C28" s="5" t="s">
        <v>1602</v>
      </c>
      <c r="D28" s="4" t="s">
        <v>2790</v>
      </c>
      <c r="E28" s="4" t="s">
        <v>1594</v>
      </c>
      <c r="F28" s="4" t="s">
        <v>1600</v>
      </c>
      <c r="G28" s="608" t="s">
        <v>3050</v>
      </c>
      <c r="H28" s="609"/>
    </row>
    <row r="29" spans="1:8" x14ac:dyDescent="0.2">
      <c r="A29" s="257" t="s">
        <v>4186</v>
      </c>
      <c r="B29" s="258" t="s">
        <v>413</v>
      </c>
      <c r="C29" s="258" t="s">
        <v>409</v>
      </c>
      <c r="D29" s="259" t="s">
        <v>1878</v>
      </c>
      <c r="E29" s="260">
        <v>5277</v>
      </c>
      <c r="F29" s="259" t="s">
        <v>1595</v>
      </c>
      <c r="G29" s="638" t="s">
        <v>1879</v>
      </c>
      <c r="H29" s="639"/>
    </row>
    <row r="30" spans="1:8" x14ac:dyDescent="0.2">
      <c r="A30" s="261" t="s">
        <v>4187</v>
      </c>
      <c r="B30" s="262" t="s">
        <v>2716</v>
      </c>
      <c r="C30" s="262" t="s">
        <v>2717</v>
      </c>
      <c r="D30" s="263" t="s">
        <v>2718</v>
      </c>
      <c r="E30" s="264">
        <v>5291</v>
      </c>
      <c r="F30" s="263" t="s">
        <v>2343</v>
      </c>
      <c r="G30" s="629" t="s">
        <v>2719</v>
      </c>
      <c r="H30" s="630"/>
    </row>
    <row r="31" spans="1:8" x14ac:dyDescent="0.2">
      <c r="A31" s="261" t="s">
        <v>4188</v>
      </c>
      <c r="B31" s="262" t="s">
        <v>2712</v>
      </c>
      <c r="C31" s="262" t="s">
        <v>2713</v>
      </c>
      <c r="D31" s="263" t="s">
        <v>2714</v>
      </c>
      <c r="E31" s="264">
        <v>5321</v>
      </c>
      <c r="F31" s="263" t="s">
        <v>1593</v>
      </c>
      <c r="G31" s="629" t="s">
        <v>2715</v>
      </c>
      <c r="H31" s="630"/>
    </row>
    <row r="32" spans="1:8" x14ac:dyDescent="0.2">
      <c r="A32" s="261" t="s">
        <v>4189</v>
      </c>
      <c r="B32" s="262" t="s">
        <v>2584</v>
      </c>
      <c r="C32" s="262" t="s">
        <v>2585</v>
      </c>
      <c r="D32" s="263" t="s">
        <v>2586</v>
      </c>
      <c r="E32" s="264">
        <v>5338</v>
      </c>
      <c r="F32" s="263" t="s">
        <v>2918</v>
      </c>
      <c r="G32" s="629" t="s">
        <v>2586</v>
      </c>
      <c r="H32" s="630"/>
    </row>
    <row r="33" spans="1:8" x14ac:dyDescent="0.2">
      <c r="A33" s="261" t="s">
        <v>6966</v>
      </c>
      <c r="B33" s="262" t="s">
        <v>6968</v>
      </c>
      <c r="C33" s="262" t="s">
        <v>160</v>
      </c>
      <c r="D33" s="263" t="s">
        <v>6973</v>
      </c>
      <c r="E33" s="264">
        <v>5349</v>
      </c>
      <c r="F33" s="263" t="s">
        <v>435</v>
      </c>
      <c r="G33" s="629" t="s">
        <v>6967</v>
      </c>
      <c r="H33" s="630"/>
    </row>
    <row r="34" spans="1:8" x14ac:dyDescent="0.2">
      <c r="A34" s="261" t="s">
        <v>6969</v>
      </c>
      <c r="B34" s="262" t="s">
        <v>6970</v>
      </c>
      <c r="C34" s="262" t="s">
        <v>6971</v>
      </c>
      <c r="D34" s="263" t="s">
        <v>6974</v>
      </c>
      <c r="E34" s="264">
        <v>5370</v>
      </c>
      <c r="F34" s="263" t="s">
        <v>435</v>
      </c>
      <c r="G34" s="652" t="s">
        <v>6972</v>
      </c>
      <c r="H34" s="653"/>
    </row>
    <row r="35" spans="1:8" x14ac:dyDescent="0.2">
      <c r="A35" s="261" t="s">
        <v>6969</v>
      </c>
      <c r="B35" s="262" t="s">
        <v>2581</v>
      </c>
      <c r="C35" s="262" t="s">
        <v>2582</v>
      </c>
      <c r="D35" s="263" t="s">
        <v>2583</v>
      </c>
      <c r="E35" s="264">
        <v>5386</v>
      </c>
      <c r="F35" s="263" t="s">
        <v>2918</v>
      </c>
      <c r="G35" s="652" t="s">
        <v>7013</v>
      </c>
      <c r="H35" s="653"/>
    </row>
    <row r="36" spans="1:8" x14ac:dyDescent="0.2">
      <c r="A36" s="261" t="s">
        <v>4190</v>
      </c>
      <c r="B36" s="262" t="s">
        <v>4843</v>
      </c>
      <c r="C36" s="262" t="s">
        <v>4844</v>
      </c>
      <c r="D36" s="263" t="s">
        <v>2579</v>
      </c>
      <c r="E36" s="264">
        <v>5402</v>
      </c>
      <c r="F36" s="263" t="s">
        <v>2343</v>
      </c>
      <c r="G36" s="629" t="s">
        <v>2580</v>
      </c>
      <c r="H36" s="630"/>
    </row>
    <row r="37" spans="1:8" x14ac:dyDescent="0.2">
      <c r="A37" s="261" t="s">
        <v>4191</v>
      </c>
      <c r="B37" s="262" t="s">
        <v>4840</v>
      </c>
      <c r="C37" s="262" t="s">
        <v>4841</v>
      </c>
      <c r="D37" s="263" t="s">
        <v>4842</v>
      </c>
      <c r="E37" s="264">
        <v>5424</v>
      </c>
      <c r="F37" s="263" t="s">
        <v>2792</v>
      </c>
      <c r="G37" s="629" t="s">
        <v>4842</v>
      </c>
      <c r="H37" s="630"/>
    </row>
    <row r="38" spans="1:8" x14ac:dyDescent="0.2">
      <c r="A38" s="261" t="s">
        <v>4185</v>
      </c>
      <c r="B38" s="262" t="s">
        <v>1076</v>
      </c>
      <c r="C38" s="262" t="s">
        <v>5960</v>
      </c>
      <c r="D38" s="263" t="s">
        <v>4198</v>
      </c>
      <c r="E38" s="264">
        <v>5435</v>
      </c>
      <c r="F38" s="263" t="s">
        <v>2343</v>
      </c>
      <c r="G38" s="629" t="s">
        <v>4199</v>
      </c>
      <c r="H38" s="630"/>
    </row>
    <row r="39" spans="1:8" x14ac:dyDescent="0.2">
      <c r="A39" s="261" t="s">
        <v>4192</v>
      </c>
      <c r="B39" s="262" t="s">
        <v>4838</v>
      </c>
      <c r="C39" s="262" t="s">
        <v>4839</v>
      </c>
      <c r="D39" s="263" t="s">
        <v>5605</v>
      </c>
      <c r="E39" s="264">
        <v>5514</v>
      </c>
      <c r="F39" s="263" t="s">
        <v>1597</v>
      </c>
      <c r="G39" s="629" t="s">
        <v>5606</v>
      </c>
      <c r="H39" s="630"/>
    </row>
    <row r="40" spans="1:8" x14ac:dyDescent="0.2">
      <c r="A40" s="261" t="s">
        <v>7004</v>
      </c>
      <c r="B40" s="262" t="s">
        <v>4834</v>
      </c>
      <c r="C40" s="262" t="s">
        <v>4835</v>
      </c>
      <c r="D40" s="263" t="s">
        <v>4836</v>
      </c>
      <c r="E40" s="264">
        <v>5527</v>
      </c>
      <c r="F40" s="263" t="s">
        <v>2343</v>
      </c>
      <c r="G40" s="629" t="s">
        <v>4837</v>
      </c>
      <c r="H40" s="630"/>
    </row>
    <row r="41" spans="1:8" x14ac:dyDescent="0.2">
      <c r="A41" s="261" t="s">
        <v>7009</v>
      </c>
      <c r="B41" s="262" t="s">
        <v>4520</v>
      </c>
      <c r="C41" s="262" t="s">
        <v>7010</v>
      </c>
      <c r="D41" s="263" t="s">
        <v>7011</v>
      </c>
      <c r="E41" s="264">
        <v>5597</v>
      </c>
      <c r="F41" s="263" t="s">
        <v>2343</v>
      </c>
      <c r="G41" s="652" t="s">
        <v>7012</v>
      </c>
      <c r="H41" s="653"/>
    </row>
    <row r="42" spans="1:8" ht="26.25" customHeight="1" x14ac:dyDescent="0.2">
      <c r="A42" s="244" t="s">
        <v>6977</v>
      </c>
      <c r="B42" s="254" t="s">
        <v>6980</v>
      </c>
      <c r="C42" s="254" t="s">
        <v>6981</v>
      </c>
      <c r="D42" s="245" t="s">
        <v>6978</v>
      </c>
      <c r="E42" s="220">
        <v>5715</v>
      </c>
      <c r="F42" s="245" t="s">
        <v>2343</v>
      </c>
      <c r="G42" s="612" t="s">
        <v>6979</v>
      </c>
      <c r="H42" s="606"/>
    </row>
    <row r="43" spans="1:8" x14ac:dyDescent="0.2">
      <c r="A43" s="261" t="s">
        <v>6975</v>
      </c>
      <c r="B43" s="262" t="s">
        <v>6889</v>
      </c>
      <c r="C43" s="262" t="s">
        <v>6890</v>
      </c>
      <c r="D43" s="263" t="s">
        <v>6976</v>
      </c>
      <c r="E43" s="264">
        <v>5631</v>
      </c>
      <c r="F43" s="263" t="s">
        <v>2343</v>
      </c>
      <c r="G43" s="629" t="s">
        <v>4425</v>
      </c>
      <c r="H43" s="630"/>
    </row>
    <row r="44" spans="1:8" x14ac:dyDescent="0.2">
      <c r="A44" s="261" t="s">
        <v>6982</v>
      </c>
      <c r="B44" s="262" t="s">
        <v>6983</v>
      </c>
      <c r="C44" s="262" t="s">
        <v>6984</v>
      </c>
      <c r="D44" s="263" t="s">
        <v>6985</v>
      </c>
      <c r="E44" s="264">
        <v>5600</v>
      </c>
      <c r="F44" s="263" t="s">
        <v>2343</v>
      </c>
      <c r="G44" s="652" t="s">
        <v>6986</v>
      </c>
      <c r="H44" s="653"/>
    </row>
    <row r="45" spans="1:8" x14ac:dyDescent="0.2">
      <c r="A45" s="261" t="s">
        <v>6987</v>
      </c>
      <c r="B45" s="262" t="s">
        <v>6988</v>
      </c>
      <c r="C45" s="262" t="s">
        <v>6989</v>
      </c>
      <c r="D45" s="263" t="s">
        <v>6990</v>
      </c>
      <c r="E45" s="264">
        <v>5599</v>
      </c>
      <c r="F45" s="263" t="s">
        <v>2343</v>
      </c>
      <c r="G45" s="652" t="s">
        <v>6991</v>
      </c>
      <c r="H45" s="653"/>
    </row>
    <row r="46" spans="1:8" x14ac:dyDescent="0.2">
      <c r="A46" s="261" t="s">
        <v>2734</v>
      </c>
      <c r="B46" s="262" t="s">
        <v>1846</v>
      </c>
      <c r="C46" s="262" t="s">
        <v>1847</v>
      </c>
      <c r="D46" s="263" t="s">
        <v>1848</v>
      </c>
      <c r="E46" s="264">
        <v>5711</v>
      </c>
      <c r="F46" s="263" t="s">
        <v>2343</v>
      </c>
      <c r="G46" s="629" t="s">
        <v>1849</v>
      </c>
      <c r="H46" s="630"/>
    </row>
    <row r="47" spans="1:8" x14ac:dyDescent="0.2">
      <c r="A47" s="261" t="s">
        <v>2735</v>
      </c>
      <c r="B47" s="262" t="s">
        <v>2736</v>
      </c>
      <c r="C47" s="262" t="s">
        <v>2737</v>
      </c>
      <c r="D47" s="263" t="s">
        <v>2738</v>
      </c>
      <c r="E47" s="264">
        <v>5720</v>
      </c>
      <c r="F47" s="263" t="s">
        <v>2343</v>
      </c>
      <c r="G47" s="263" t="s">
        <v>2739</v>
      </c>
      <c r="H47" s="265"/>
    </row>
    <row r="48" spans="1:8" x14ac:dyDescent="0.2">
      <c r="A48" s="261" t="s">
        <v>2740</v>
      </c>
      <c r="B48" s="262" t="s">
        <v>2741</v>
      </c>
      <c r="C48" s="262" t="s">
        <v>2742</v>
      </c>
      <c r="D48" s="263" t="s">
        <v>718</v>
      </c>
      <c r="E48" s="264">
        <v>5722</v>
      </c>
      <c r="F48" s="263" t="s">
        <v>2343</v>
      </c>
      <c r="G48" s="263" t="s">
        <v>719</v>
      </c>
      <c r="H48" s="265"/>
    </row>
    <row r="49" spans="1:8" x14ac:dyDescent="0.2">
      <c r="A49" s="261" t="s">
        <v>7333</v>
      </c>
      <c r="B49" s="262" t="s">
        <v>7334</v>
      </c>
      <c r="C49" s="262" t="s">
        <v>7335</v>
      </c>
      <c r="D49" s="263" t="s">
        <v>7336</v>
      </c>
      <c r="E49" s="264">
        <v>57808</v>
      </c>
      <c r="F49" s="263" t="s">
        <v>2343</v>
      </c>
      <c r="G49" s="629" t="s">
        <v>7337</v>
      </c>
      <c r="H49" s="630"/>
    </row>
    <row r="50" spans="1:8" x14ac:dyDescent="0.2">
      <c r="A50" s="261" t="s">
        <v>2735</v>
      </c>
      <c r="B50" s="657" t="s">
        <v>3768</v>
      </c>
      <c r="C50" s="657"/>
      <c r="D50" s="657"/>
      <c r="E50" s="657"/>
      <c r="F50" s="657"/>
      <c r="G50" s="629"/>
      <c r="H50" s="630"/>
    </row>
    <row r="51" spans="1:8" x14ac:dyDescent="0.2">
      <c r="A51" s="261" t="s">
        <v>4193</v>
      </c>
      <c r="B51" s="262" t="s">
        <v>1841</v>
      </c>
      <c r="C51" s="262" t="s">
        <v>1842</v>
      </c>
      <c r="D51" s="263" t="s">
        <v>1843</v>
      </c>
      <c r="E51" s="264">
        <v>5666</v>
      </c>
      <c r="F51" s="263" t="s">
        <v>1844</v>
      </c>
      <c r="G51" s="629" t="s">
        <v>1845</v>
      </c>
      <c r="H51" s="630"/>
    </row>
    <row r="52" spans="1:8" x14ac:dyDescent="0.2">
      <c r="A52" s="261" t="s">
        <v>4194</v>
      </c>
      <c r="B52" s="262" t="s">
        <v>1837</v>
      </c>
      <c r="C52" s="262" t="s">
        <v>1838</v>
      </c>
      <c r="D52" s="263" t="s">
        <v>1839</v>
      </c>
      <c r="E52" s="264">
        <v>5653</v>
      </c>
      <c r="F52" s="263" t="s">
        <v>2343</v>
      </c>
      <c r="G52" s="629" t="s">
        <v>1840</v>
      </c>
      <c r="H52" s="630"/>
    </row>
    <row r="53" spans="1:8" x14ac:dyDescent="0.2">
      <c r="A53" s="261" t="s">
        <v>6992</v>
      </c>
      <c r="B53" s="262" t="s">
        <v>1836</v>
      </c>
      <c r="C53" s="262" t="s">
        <v>6993</v>
      </c>
      <c r="D53" s="263" t="s">
        <v>6994</v>
      </c>
      <c r="E53" s="264">
        <v>5695</v>
      </c>
      <c r="F53" s="263" t="s">
        <v>2343</v>
      </c>
      <c r="G53" s="629" t="s">
        <v>6995</v>
      </c>
      <c r="H53" s="630"/>
    </row>
    <row r="54" spans="1:8" x14ac:dyDescent="0.2">
      <c r="A54" s="261" t="s">
        <v>6999</v>
      </c>
      <c r="B54" s="262" t="s">
        <v>7001</v>
      </c>
      <c r="C54" s="262" t="s">
        <v>7000</v>
      </c>
      <c r="D54" s="263" t="s">
        <v>7002</v>
      </c>
      <c r="E54" s="264">
        <v>5711</v>
      </c>
      <c r="F54" s="263" t="s">
        <v>2343</v>
      </c>
      <c r="G54" s="652" t="s">
        <v>7003</v>
      </c>
      <c r="H54" s="653"/>
    </row>
    <row r="55" spans="1:8" x14ac:dyDescent="0.2">
      <c r="A55" s="261" t="s">
        <v>4195</v>
      </c>
      <c r="B55" s="262" t="s">
        <v>2368</v>
      </c>
      <c r="C55" s="262" t="s">
        <v>1835</v>
      </c>
      <c r="D55" s="263" t="s">
        <v>2367</v>
      </c>
      <c r="E55" s="264">
        <v>5794</v>
      </c>
      <c r="F55" s="263" t="s">
        <v>2792</v>
      </c>
      <c r="G55" s="629" t="s">
        <v>6998</v>
      </c>
      <c r="H55" s="630"/>
    </row>
    <row r="56" spans="1:8" x14ac:dyDescent="0.2">
      <c r="A56" s="261" t="s">
        <v>6996</v>
      </c>
      <c r="B56" s="262" t="s">
        <v>5708</v>
      </c>
      <c r="C56" s="262" t="s">
        <v>410</v>
      </c>
      <c r="D56" s="263" t="s">
        <v>6997</v>
      </c>
      <c r="E56" s="264">
        <v>5787</v>
      </c>
      <c r="F56" s="263" t="s">
        <v>2343</v>
      </c>
      <c r="G56" s="629" t="s">
        <v>6997</v>
      </c>
      <c r="H56" s="630"/>
    </row>
    <row r="57" spans="1:8" x14ac:dyDescent="0.2">
      <c r="A57" s="261" t="s">
        <v>4196</v>
      </c>
      <c r="B57" s="262" t="s">
        <v>3061</v>
      </c>
      <c r="C57" s="262" t="s">
        <v>411</v>
      </c>
      <c r="D57" s="263" t="s">
        <v>3052</v>
      </c>
      <c r="E57" s="264">
        <v>5738</v>
      </c>
      <c r="F57" s="263" t="s">
        <v>435</v>
      </c>
      <c r="G57" s="629" t="s">
        <v>5707</v>
      </c>
      <c r="H57" s="630"/>
    </row>
    <row r="58" spans="1:8" x14ac:dyDescent="0.2">
      <c r="A58" s="488" t="s">
        <v>7006</v>
      </c>
      <c r="B58" s="489" t="s">
        <v>6852</v>
      </c>
      <c r="C58" s="489" t="s">
        <v>4835</v>
      </c>
      <c r="D58" s="490" t="s">
        <v>7007</v>
      </c>
      <c r="E58" s="491">
        <v>5558</v>
      </c>
      <c r="F58" s="490" t="s">
        <v>2343</v>
      </c>
      <c r="G58" s="652" t="s">
        <v>7008</v>
      </c>
      <c r="H58" s="653"/>
    </row>
    <row r="59" spans="1:8" ht="13.5" thickBot="1" x14ac:dyDescent="0.25">
      <c r="A59" s="271" t="s">
        <v>7004</v>
      </c>
      <c r="B59" s="656" t="s">
        <v>3768</v>
      </c>
      <c r="C59" s="656"/>
      <c r="D59" s="656"/>
      <c r="E59" s="656"/>
      <c r="F59" s="656"/>
      <c r="G59" s="627" t="s">
        <v>3060</v>
      </c>
      <c r="H59" s="628"/>
    </row>
    <row r="60" spans="1:8" x14ac:dyDescent="0.2">
      <c r="A60" s="148" t="s">
        <v>1822</v>
      </c>
      <c r="B60" s="149" t="s">
        <v>5233</v>
      </c>
      <c r="C60" s="149" t="s">
        <v>5424</v>
      </c>
      <c r="D60" s="150" t="s">
        <v>1535</v>
      </c>
      <c r="E60" s="10"/>
      <c r="F60" s="10"/>
      <c r="G60" s="10"/>
      <c r="H60" s="10"/>
    </row>
  </sheetData>
  <mergeCells count="59">
    <mergeCell ref="G41:H41"/>
    <mergeCell ref="G35:H35"/>
    <mergeCell ref="G38:H38"/>
    <mergeCell ref="G46:H46"/>
    <mergeCell ref="G51:H51"/>
    <mergeCell ref="G39:H39"/>
    <mergeCell ref="G42:H42"/>
    <mergeCell ref="G43:H43"/>
    <mergeCell ref="G44:H44"/>
    <mergeCell ref="G45:H45"/>
    <mergeCell ref="G40:H40"/>
    <mergeCell ref="A15:B15"/>
    <mergeCell ref="B20:C20"/>
    <mergeCell ref="A26:B26"/>
    <mergeCell ref="C15:D15"/>
    <mergeCell ref="E15:F15"/>
    <mergeCell ref="A16:H16"/>
    <mergeCell ref="B59:F59"/>
    <mergeCell ref="B50:F50"/>
    <mergeCell ref="G49:H49"/>
    <mergeCell ref="G50:H50"/>
    <mergeCell ref="G59:H59"/>
    <mergeCell ref="G55:H55"/>
    <mergeCell ref="G56:H56"/>
    <mergeCell ref="G57:H57"/>
    <mergeCell ref="G54:H54"/>
    <mergeCell ref="G58:H58"/>
    <mergeCell ref="G52:H52"/>
    <mergeCell ref="G53:H53"/>
    <mergeCell ref="A1:B1"/>
    <mergeCell ref="A13:H13"/>
    <mergeCell ref="A14:B14"/>
    <mergeCell ref="C14:D14"/>
    <mergeCell ref="E14:F14"/>
    <mergeCell ref="C1:H1"/>
    <mergeCell ref="C2:H2"/>
    <mergeCell ref="A3:B3"/>
    <mergeCell ref="G4:H5"/>
    <mergeCell ref="A2:B2"/>
    <mergeCell ref="G9:H10"/>
    <mergeCell ref="A27:B27"/>
    <mergeCell ref="E20:H20"/>
    <mergeCell ref="B24:H24"/>
    <mergeCell ref="E21:F21"/>
    <mergeCell ref="B23:H23"/>
    <mergeCell ref="B22:H22"/>
    <mergeCell ref="D26:F26"/>
    <mergeCell ref="D27:F27"/>
    <mergeCell ref="G26:H26"/>
    <mergeCell ref="G27:H27"/>
    <mergeCell ref="G28:H28"/>
    <mergeCell ref="G29:H29"/>
    <mergeCell ref="G36:H36"/>
    <mergeCell ref="G37:H37"/>
    <mergeCell ref="G30:H30"/>
    <mergeCell ref="G31:H31"/>
    <mergeCell ref="G32:H32"/>
    <mergeCell ref="G33:H33"/>
    <mergeCell ref="G34:H34"/>
  </mergeCells>
  <phoneticPr fontId="0" type="noConversion"/>
  <hyperlinks>
    <hyperlink ref="D5" location="'C470'!A1" display="C470 Tr" xr:uid="{00000000-0004-0000-0500-000000000000}"/>
    <hyperlink ref="D4" location="PlatteSouth!A1" display="Platte River South" xr:uid="{00000000-0004-0000-0500-000001000000}"/>
    <hyperlink ref="D6" location="HaydenGreenMtn!A1" display="Hayden Green Mtn Tr" xr:uid="{00000000-0004-0000-0500-000002000000}"/>
    <hyperlink ref="A2:B2" location="Overview!A1" tooltip="Go to Trail Network Overview sheet" display="Trail Network Overview" xr:uid="{00000000-0004-0000-0500-000003000000}"/>
    <hyperlink ref="D9" location="MtFalcon!A1" display="Mt Falcon Park Tr" xr:uid="{00000000-0004-0000-0500-000004000000}"/>
    <hyperlink ref="B60" location="RTD!A41" display="RTD-EWS" xr:uid="{00000000-0004-0000-0500-000005000000}"/>
    <hyperlink ref="C60" location="RTD!A58" display="RTD-Mor" xr:uid="{00000000-0004-0000-0500-000006000000}"/>
    <hyperlink ref="D60" location="RTD!A81" display="RTD-WH" xr:uid="{00000000-0004-0000-0500-000007000000}"/>
    <hyperlink ref="D7" location="KiplingPky!A1" display="Kipling Pky Tr" xr:uid="{00000000-0004-0000-0500-000008000000}"/>
    <hyperlink ref="D11" location="WeaverGQ!A1" display="Weaver Gulch Quincy" xr:uid="{00000000-0004-0000-0500-000009000000}"/>
    <hyperlink ref="D8" location="MtCarbonL!A1" display="Mt Carbon Loop" xr:uid="{00000000-0004-0000-0500-00000A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31328" divId="DR_South_31328" sourceType="sheet" destinationFile="C:\GPS\Bicycle\CO_DS\CO_DS_BC.htm" title="Geobiking CO_DS BC Trail Description"/>
  </webPublishItem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20">
    <pageSetUpPr fitToPage="1"/>
  </sheetPr>
  <dimension ref="A1:H35"/>
  <sheetViews>
    <sheetView zoomScaleNormal="100" workbookViewId="0">
      <selection sqref="A1:B1"/>
    </sheetView>
  </sheetViews>
  <sheetFormatPr defaultRowHeight="12.75" x14ac:dyDescent="0.2"/>
  <cols>
    <col min="1" max="1" width="10.85546875" customWidth="1"/>
    <col min="2" max="2" width="9.140625" bestFit="1" customWidth="1"/>
    <col min="3" max="3" width="12.140625" bestFit="1" customWidth="1"/>
    <col min="4" max="4" width="16.7109375" bestFit="1" customWidth="1"/>
    <col min="5" max="5" width="8" bestFit="1" customWidth="1"/>
    <col min="6" max="6" width="14.7109375" bestFit="1" customWidth="1"/>
    <col min="7" max="7" width="8.140625" bestFit="1" customWidth="1"/>
    <col min="8" max="8" width="26.42578125" customWidth="1"/>
  </cols>
  <sheetData>
    <row r="1" spans="1:8" ht="22.5" customHeight="1" x14ac:dyDescent="0.2">
      <c r="A1" s="588" t="s">
        <v>1014</v>
      </c>
      <c r="B1" s="589"/>
      <c r="C1" s="590" t="s">
        <v>2264</v>
      </c>
      <c r="D1" s="591"/>
      <c r="E1" s="591"/>
      <c r="F1" s="591"/>
      <c r="G1" s="591"/>
      <c r="H1" s="591"/>
    </row>
    <row r="2" spans="1:8" x14ac:dyDescent="0.2">
      <c r="A2" s="597" t="s">
        <v>265</v>
      </c>
      <c r="B2" s="597"/>
      <c r="C2" s="671" t="s">
        <v>1908</v>
      </c>
      <c r="D2" s="671"/>
      <c r="E2" s="671"/>
      <c r="F2" s="671"/>
      <c r="G2" s="671"/>
      <c r="H2" s="671"/>
    </row>
    <row r="3" spans="1:8" x14ac:dyDescent="0.2">
      <c r="A3" s="597"/>
      <c r="B3" s="597"/>
      <c r="C3" s="19"/>
      <c r="E3" s="26"/>
      <c r="F3" s="26"/>
      <c r="G3" s="26"/>
      <c r="H3" s="26"/>
    </row>
    <row r="4" spans="1:8" x14ac:dyDescent="0.2">
      <c r="A4" s="80" t="s">
        <v>3258</v>
      </c>
      <c r="B4" s="57" t="s">
        <v>3256</v>
      </c>
      <c r="C4" s="29" t="s">
        <v>5374</v>
      </c>
      <c r="D4" s="2" t="s">
        <v>1909</v>
      </c>
      <c r="E4" s="26"/>
      <c r="F4" s="29" t="s">
        <v>2789</v>
      </c>
      <c r="G4" s="680"/>
      <c r="H4" s="680"/>
    </row>
    <row r="5" spans="1:8" x14ac:dyDescent="0.2">
      <c r="C5" s="41"/>
      <c r="D5" s="2" t="s">
        <v>422</v>
      </c>
      <c r="E5" s="26" t="s">
        <v>2920</v>
      </c>
      <c r="F5" s="45"/>
      <c r="G5" s="680"/>
      <c r="H5" s="680"/>
    </row>
    <row r="6" spans="1:8" x14ac:dyDescent="0.2">
      <c r="A6" s="65" t="s">
        <v>865</v>
      </c>
      <c r="B6" s="57">
        <f>COUNT(E25:E35)</f>
        <v>11</v>
      </c>
      <c r="C6" s="41"/>
      <c r="D6" s="33" t="s">
        <v>1912</v>
      </c>
      <c r="E6" s="26"/>
      <c r="F6" s="104" t="s">
        <v>2099</v>
      </c>
      <c r="G6" s="593"/>
      <c r="H6" s="593"/>
    </row>
    <row r="7" spans="1:8" x14ac:dyDescent="0.2">
      <c r="C7" s="10"/>
      <c r="F7" s="105"/>
      <c r="G7" s="593"/>
      <c r="H7" s="593"/>
    </row>
    <row r="8" spans="1:8" ht="13.5" thickBot="1" x14ac:dyDescent="0.25">
      <c r="C8" s="1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1913</v>
      </c>
    </row>
    <row r="11" spans="1:8" ht="13.5" thickBot="1" x14ac:dyDescent="0.25">
      <c r="A11" s="602">
        <v>8.9</v>
      </c>
      <c r="B11" s="602"/>
      <c r="C11" s="668">
        <v>8.6999999999999993</v>
      </c>
      <c r="D11" s="669"/>
      <c r="E11" s="602">
        <v>7.5</v>
      </c>
      <c r="F11" s="602"/>
      <c r="G11" s="78"/>
      <c r="H11" s="3">
        <v>6.3</v>
      </c>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5456</v>
      </c>
      <c r="B14" s="23">
        <f>E35</f>
        <v>5870</v>
      </c>
      <c r="C14" s="24">
        <f>E25</f>
        <v>5456</v>
      </c>
      <c r="D14" s="24">
        <f>E35</f>
        <v>5870</v>
      </c>
      <c r="E14" s="24">
        <f>B14 - A14</f>
        <v>414</v>
      </c>
      <c r="F14" s="24">
        <v>960</v>
      </c>
      <c r="G14" s="24"/>
      <c r="H14" s="103">
        <v>3</v>
      </c>
    </row>
    <row r="15" spans="1:8" s="8" customFormat="1" x14ac:dyDescent="0.2">
      <c r="A15" s="20"/>
      <c r="B15" s="20"/>
      <c r="C15" s="17"/>
      <c r="D15" s="18"/>
      <c r="E15" s="18"/>
      <c r="F15" s="18"/>
      <c r="G15" s="18"/>
      <c r="H15" s="18"/>
    </row>
    <row r="16" spans="1:8" s="8" customFormat="1" ht="12.75" customHeight="1" x14ac:dyDescent="0.2">
      <c r="A16" s="40" t="s">
        <v>4739</v>
      </c>
      <c r="B16" s="580" t="s">
        <v>4741</v>
      </c>
      <c r="C16" s="580"/>
      <c r="D16" s="84" t="s">
        <v>4740</v>
      </c>
      <c r="E16" s="582" t="s">
        <v>1911</v>
      </c>
      <c r="F16" s="582"/>
      <c r="G16" s="582"/>
      <c r="H16" s="582"/>
    </row>
    <row r="17" spans="1:8" s="8" customFormat="1" x14ac:dyDescent="0.2">
      <c r="A17" s="20"/>
      <c r="B17" s="20"/>
      <c r="C17" s="17"/>
      <c r="D17" s="180" t="s">
        <v>4500</v>
      </c>
      <c r="E17" s="582" t="s">
        <v>1128</v>
      </c>
      <c r="F17" s="582"/>
      <c r="G17" s="180" t="s">
        <v>5889</v>
      </c>
      <c r="H17" s="179"/>
    </row>
    <row r="18" spans="1:8" s="8" customFormat="1" ht="12.75" customHeight="1" x14ac:dyDescent="0.2">
      <c r="A18" s="40" t="s">
        <v>4738</v>
      </c>
      <c r="B18" s="579" t="s">
        <v>1910</v>
      </c>
      <c r="C18" s="579"/>
      <c r="D18" s="579"/>
      <c r="E18" s="579"/>
      <c r="F18" s="579"/>
      <c r="G18" s="579"/>
      <c r="H18" s="579"/>
    </row>
    <row r="19" spans="1:8" s="8" customFormat="1" x14ac:dyDescent="0.2">
      <c r="A19" s="20"/>
      <c r="B19" s="20"/>
      <c r="C19" s="17"/>
      <c r="D19" s="18"/>
      <c r="E19" s="18"/>
      <c r="F19" s="18"/>
      <c r="G19" s="18"/>
      <c r="H19" s="18"/>
    </row>
    <row r="20" spans="1:8" s="8" customFormat="1" ht="26.25" customHeight="1" x14ac:dyDescent="0.2">
      <c r="A20" s="40" t="s">
        <v>4544</v>
      </c>
      <c r="B20" s="578" t="s">
        <v>3078</v>
      </c>
      <c r="C20" s="578"/>
      <c r="D20" s="578"/>
      <c r="E20" s="578"/>
      <c r="F20" s="578"/>
      <c r="G20" s="578"/>
      <c r="H20" s="578"/>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881" t="s">
        <v>5095</v>
      </c>
      <c r="B23" s="881"/>
      <c r="C23" s="88" t="s">
        <v>4541</v>
      </c>
      <c r="D23" s="579" t="s">
        <v>1816</v>
      </c>
      <c r="E23" s="649"/>
      <c r="F23" s="649"/>
      <c r="G23" s="607" t="s">
        <v>1817</v>
      </c>
      <c r="H23" s="607"/>
    </row>
    <row r="24" spans="1:8" s="3" customFormat="1" ht="13.5" thickBot="1" x14ac:dyDescent="0.25">
      <c r="A24" s="4" t="s">
        <v>1596</v>
      </c>
      <c r="B24" s="4" t="s">
        <v>1601</v>
      </c>
      <c r="C24" s="5" t="s">
        <v>1602</v>
      </c>
      <c r="D24" s="4" t="s">
        <v>2790</v>
      </c>
      <c r="E24" s="4" t="s">
        <v>1594</v>
      </c>
      <c r="F24" s="4" t="s">
        <v>1600</v>
      </c>
      <c r="G24" s="608" t="s">
        <v>3050</v>
      </c>
      <c r="H24" s="609"/>
    </row>
    <row r="25" spans="1:8" ht="27" customHeight="1" x14ac:dyDescent="0.2">
      <c r="A25" s="304" t="s">
        <v>3228</v>
      </c>
      <c r="B25" s="200" t="s">
        <v>1914</v>
      </c>
      <c r="C25" s="340" t="s">
        <v>1915</v>
      </c>
      <c r="D25" s="200" t="s">
        <v>1916</v>
      </c>
      <c r="E25" s="306">
        <v>5456</v>
      </c>
      <c r="F25" s="200" t="s">
        <v>2343</v>
      </c>
      <c r="G25" s="603" t="s">
        <v>1418</v>
      </c>
      <c r="H25" s="604"/>
    </row>
    <row r="26" spans="1:8" x14ac:dyDescent="0.2">
      <c r="A26" s="296" t="s">
        <v>3229</v>
      </c>
      <c r="B26" s="207" t="s">
        <v>1419</v>
      </c>
      <c r="C26" s="215" t="s">
        <v>1420</v>
      </c>
      <c r="D26" s="207" t="s">
        <v>1421</v>
      </c>
      <c r="E26" s="298">
        <v>5463</v>
      </c>
      <c r="F26" s="207" t="s">
        <v>1595</v>
      </c>
      <c r="G26" s="612" t="s">
        <v>1422</v>
      </c>
      <c r="H26" s="613"/>
    </row>
    <row r="27" spans="1:8" x14ac:dyDescent="0.2">
      <c r="A27" s="296" t="s">
        <v>3230</v>
      </c>
      <c r="B27" s="207" t="s">
        <v>1435</v>
      </c>
      <c r="C27" s="215" t="s">
        <v>1423</v>
      </c>
      <c r="D27" s="207" t="s">
        <v>1424</v>
      </c>
      <c r="E27" s="298">
        <v>5505</v>
      </c>
      <c r="F27" s="207" t="s">
        <v>2792</v>
      </c>
      <c r="G27" s="612" t="s">
        <v>1425</v>
      </c>
      <c r="H27" s="613"/>
    </row>
    <row r="28" spans="1:8" x14ac:dyDescent="0.2">
      <c r="A28" s="296" t="s">
        <v>4469</v>
      </c>
      <c r="B28" s="207" t="s">
        <v>1426</v>
      </c>
      <c r="C28" s="215" t="s">
        <v>1427</v>
      </c>
      <c r="D28" s="207" t="s">
        <v>1428</v>
      </c>
      <c r="E28" s="298">
        <v>5517</v>
      </c>
      <c r="F28" s="207" t="s">
        <v>2792</v>
      </c>
      <c r="G28" s="612" t="s">
        <v>1436</v>
      </c>
      <c r="H28" s="613"/>
    </row>
    <row r="29" spans="1:8" ht="41.25" customHeight="1" x14ac:dyDescent="0.2">
      <c r="A29" s="296" t="s">
        <v>4470</v>
      </c>
      <c r="B29" s="207" t="s">
        <v>2720</v>
      </c>
      <c r="C29" s="215" t="s">
        <v>1429</v>
      </c>
      <c r="D29" s="207" t="s">
        <v>1430</v>
      </c>
      <c r="E29" s="298">
        <v>5519</v>
      </c>
      <c r="F29" s="207" t="s">
        <v>1595</v>
      </c>
      <c r="G29" s="612" t="s">
        <v>42</v>
      </c>
      <c r="H29" s="613"/>
    </row>
    <row r="30" spans="1:8" ht="15" customHeight="1" x14ac:dyDescent="0.2">
      <c r="A30" s="296" t="s">
        <v>4471</v>
      </c>
      <c r="B30" s="207" t="s">
        <v>1431</v>
      </c>
      <c r="C30" s="215" t="s">
        <v>1432</v>
      </c>
      <c r="D30" s="207" t="s">
        <v>1433</v>
      </c>
      <c r="E30" s="298">
        <v>5588</v>
      </c>
      <c r="F30" s="207" t="s">
        <v>794</v>
      </c>
      <c r="G30" s="612" t="s">
        <v>1434</v>
      </c>
      <c r="H30" s="613"/>
    </row>
    <row r="31" spans="1:8" x14ac:dyDescent="0.2">
      <c r="A31" s="296" t="s">
        <v>4472</v>
      </c>
      <c r="B31" s="207" t="s">
        <v>1437</v>
      </c>
      <c r="C31" s="215" t="s">
        <v>1438</v>
      </c>
      <c r="D31" s="207" t="s">
        <v>1439</v>
      </c>
      <c r="E31" s="298">
        <v>5602</v>
      </c>
      <c r="F31" s="207" t="s">
        <v>1596</v>
      </c>
      <c r="G31" s="612" t="s">
        <v>1900</v>
      </c>
      <c r="H31" s="613"/>
    </row>
    <row r="32" spans="1:8" x14ac:dyDescent="0.2">
      <c r="A32" s="296" t="s">
        <v>4473</v>
      </c>
      <c r="B32" s="207" t="s">
        <v>1440</v>
      </c>
      <c r="C32" s="215" t="s">
        <v>1441</v>
      </c>
      <c r="D32" s="207" t="s">
        <v>1442</v>
      </c>
      <c r="E32" s="298">
        <v>5667</v>
      </c>
      <c r="F32" s="207" t="s">
        <v>794</v>
      </c>
      <c r="G32" s="612" t="s">
        <v>1443</v>
      </c>
      <c r="H32" s="613"/>
    </row>
    <row r="33" spans="1:8" x14ac:dyDescent="0.2">
      <c r="A33" s="296" t="s">
        <v>4474</v>
      </c>
      <c r="B33" s="207" t="s">
        <v>1444</v>
      </c>
      <c r="C33" s="215" t="s">
        <v>1445</v>
      </c>
      <c r="D33" s="207" t="s">
        <v>1446</v>
      </c>
      <c r="E33" s="298">
        <v>5699</v>
      </c>
      <c r="F33" s="207" t="s">
        <v>1446</v>
      </c>
      <c r="G33" s="612" t="s">
        <v>1447</v>
      </c>
      <c r="H33" s="613"/>
    </row>
    <row r="34" spans="1:8" x14ac:dyDescent="0.2">
      <c r="A34" s="296" t="s">
        <v>4475</v>
      </c>
      <c r="B34" s="207" t="s">
        <v>1448</v>
      </c>
      <c r="C34" s="215" t="s">
        <v>1449</v>
      </c>
      <c r="D34" s="207" t="s">
        <v>1450</v>
      </c>
      <c r="E34" s="298">
        <v>5698</v>
      </c>
      <c r="F34" s="207" t="s">
        <v>1598</v>
      </c>
      <c r="G34" s="612" t="s">
        <v>1901</v>
      </c>
      <c r="H34" s="613"/>
    </row>
    <row r="35" spans="1:8" ht="39.75" customHeight="1" thickBot="1" x14ac:dyDescent="0.25">
      <c r="A35" s="308" t="s">
        <v>4476</v>
      </c>
      <c r="B35" s="238" t="s">
        <v>1451</v>
      </c>
      <c r="C35" s="309" t="s">
        <v>1452</v>
      </c>
      <c r="D35" s="238" t="s">
        <v>1453</v>
      </c>
      <c r="E35" s="310">
        <v>5870</v>
      </c>
      <c r="F35" s="238" t="s">
        <v>794</v>
      </c>
      <c r="G35" s="610" t="s">
        <v>1454</v>
      </c>
      <c r="H35" s="611"/>
    </row>
  </sheetData>
  <mergeCells count="38">
    <mergeCell ref="A11:B11"/>
    <mergeCell ref="C11:D11"/>
    <mergeCell ref="E11:F11"/>
    <mergeCell ref="A12:H12"/>
    <mergeCell ref="G4:H5"/>
    <mergeCell ref="G6:H7"/>
    <mergeCell ref="A9:H9"/>
    <mergeCell ref="A10:B10"/>
    <mergeCell ref="C10:D10"/>
    <mergeCell ref="E10:F10"/>
    <mergeCell ref="A1:B1"/>
    <mergeCell ref="C1:H1"/>
    <mergeCell ref="C2:H2"/>
    <mergeCell ref="A3:B3"/>
    <mergeCell ref="A2:B2"/>
    <mergeCell ref="B20:H20"/>
    <mergeCell ref="B16:C16"/>
    <mergeCell ref="E16:H16"/>
    <mergeCell ref="B18:H18"/>
    <mergeCell ref="E17:F17"/>
    <mergeCell ref="A22:B22"/>
    <mergeCell ref="D23:F23"/>
    <mergeCell ref="D22:F22"/>
    <mergeCell ref="A23:B23"/>
    <mergeCell ref="G22:H22"/>
    <mergeCell ref="G23:H23"/>
    <mergeCell ref="G24:H24"/>
    <mergeCell ref="G25:H25"/>
    <mergeCell ref="G26:H26"/>
    <mergeCell ref="G27:H27"/>
    <mergeCell ref="G28:H28"/>
    <mergeCell ref="G29:H29"/>
    <mergeCell ref="G34:H34"/>
    <mergeCell ref="G35:H35"/>
    <mergeCell ref="G30:H30"/>
    <mergeCell ref="G31:H31"/>
    <mergeCell ref="G32:H32"/>
    <mergeCell ref="G33:H33"/>
  </mergeCells>
  <phoneticPr fontId="0" type="noConversion"/>
  <hyperlinks>
    <hyperlink ref="D5" location="HighlineWest!A1" display="Highline Canal W" xr:uid="{00000000-0004-0000-3B00-000000000000}"/>
    <hyperlink ref="D4" location="PlatteSouth!A1" display="Platte South" xr:uid="{00000000-0004-0000-3B00-000001000000}"/>
    <hyperlink ref="A2:B2" location="Overview!A1" tooltip="Go to Trail Network Overview sheet" display="Trail Network Overview" xr:uid="{00000000-0004-0000-3B00-000002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844" divId="DR_South_9844" sourceType="sheet" destinationFile="C:\GPS\Bicycle\CO_DS\CO_DS_WC.htm" title="GeoBiking CO_DS WC Trail Description"/>
  </webPublishItem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H46"/>
  <sheetViews>
    <sheetView zoomScaleNormal="100" workbookViewId="0">
      <selection sqref="A1:B1"/>
    </sheetView>
  </sheetViews>
  <sheetFormatPr defaultRowHeight="12.75" x14ac:dyDescent="0.2"/>
  <cols>
    <col min="1" max="1" width="11.140625" bestFit="1" customWidth="1"/>
    <col min="2" max="2" width="9.5703125" bestFit="1" customWidth="1"/>
    <col min="3" max="3" width="11.5703125" style="1" bestFit="1" customWidth="1"/>
    <col min="4" max="4" width="19" bestFit="1" customWidth="1"/>
    <col min="5" max="5" width="8" bestFit="1" customWidth="1"/>
    <col min="6" max="6" width="14.7109375" bestFit="1" customWidth="1"/>
    <col min="7" max="7" width="8.140625" bestFit="1" customWidth="1"/>
    <col min="8" max="8" width="28.7109375" customWidth="1"/>
  </cols>
  <sheetData>
    <row r="1" spans="1:8" ht="23.25" customHeight="1" x14ac:dyDescent="0.2">
      <c r="A1" s="588" t="s">
        <v>7014</v>
      </c>
      <c r="B1" s="589"/>
      <c r="C1" s="592" t="s">
        <v>6884</v>
      </c>
      <c r="D1" s="647"/>
      <c r="E1" s="647"/>
      <c r="F1" s="647"/>
      <c r="G1" s="647"/>
      <c r="H1" s="647"/>
    </row>
    <row r="2" spans="1:8" ht="26.25" customHeight="1" x14ac:dyDescent="0.2">
      <c r="A2" s="597" t="s">
        <v>265</v>
      </c>
      <c r="B2" s="597"/>
      <c r="C2" s="648" t="s">
        <v>6885</v>
      </c>
      <c r="D2" s="649"/>
      <c r="E2" s="649"/>
      <c r="F2" s="649"/>
      <c r="G2" s="649"/>
      <c r="H2" s="649"/>
    </row>
    <row r="3" spans="1:8" x14ac:dyDescent="0.2">
      <c r="A3" s="597"/>
      <c r="B3" s="597"/>
      <c r="C3" s="28"/>
      <c r="D3" s="22"/>
      <c r="E3" s="22"/>
      <c r="F3" s="22"/>
      <c r="G3" s="22"/>
      <c r="H3" s="22"/>
    </row>
    <row r="4" spans="1:8" x14ac:dyDescent="0.2">
      <c r="A4" s="80" t="s">
        <v>3258</v>
      </c>
      <c r="B4" s="393" t="s">
        <v>7015</v>
      </c>
      <c r="C4" s="30" t="s">
        <v>5374</v>
      </c>
      <c r="D4" s="2" t="s">
        <v>1160</v>
      </c>
      <c r="F4" s="30" t="s">
        <v>2789</v>
      </c>
      <c r="G4" s="834" t="s">
        <v>6887</v>
      </c>
      <c r="H4" s="834"/>
    </row>
    <row r="5" spans="1:8" x14ac:dyDescent="0.2">
      <c r="C5" s="47"/>
      <c r="D5" s="2" t="s">
        <v>1882</v>
      </c>
      <c r="G5" s="834"/>
      <c r="H5" s="834"/>
    </row>
    <row r="6" spans="1:8" x14ac:dyDescent="0.2">
      <c r="A6" s="65" t="s">
        <v>865</v>
      </c>
      <c r="B6" s="393">
        <f>COUNT(E26:E46)</f>
        <v>18</v>
      </c>
      <c r="C6" s="47"/>
      <c r="D6" s="2"/>
      <c r="E6" s="171" t="s">
        <v>3939</v>
      </c>
      <c r="F6" s="171" t="s">
        <v>3938</v>
      </c>
      <c r="G6" s="27"/>
      <c r="H6" s="27"/>
    </row>
    <row r="7" spans="1:8" x14ac:dyDescent="0.2">
      <c r="A7" s="64"/>
      <c r="B7" s="3"/>
      <c r="C7" s="47"/>
      <c r="D7" s="2" t="s">
        <v>4197</v>
      </c>
      <c r="E7" s="181">
        <v>42104</v>
      </c>
      <c r="F7" s="181"/>
      <c r="G7" s="27"/>
      <c r="H7" s="27"/>
    </row>
    <row r="8" spans="1:8" x14ac:dyDescent="0.2">
      <c r="A8" s="64"/>
      <c r="B8" s="3"/>
      <c r="C8" s="47"/>
      <c r="D8" s="480" t="s">
        <v>6886</v>
      </c>
      <c r="F8" s="481"/>
      <c r="G8" s="593"/>
      <c r="H8" s="593"/>
    </row>
    <row r="9" spans="1:8" ht="13.5" thickBot="1" x14ac:dyDescent="0.25">
      <c r="C9" s="10"/>
    </row>
    <row r="10" spans="1:8" x14ac:dyDescent="0.2">
      <c r="A10" s="594" t="s">
        <v>3079</v>
      </c>
      <c r="B10" s="595"/>
      <c r="C10" s="595"/>
      <c r="D10" s="595"/>
      <c r="E10" s="595"/>
      <c r="F10" s="595"/>
      <c r="G10" s="595"/>
      <c r="H10" s="596"/>
    </row>
    <row r="11" spans="1:8" ht="13.5" thickBot="1" x14ac:dyDescent="0.25">
      <c r="A11" s="643" t="s">
        <v>2780</v>
      </c>
      <c r="B11" s="644"/>
      <c r="C11" s="645" t="s">
        <v>2781</v>
      </c>
      <c r="D11" s="646"/>
      <c r="E11" s="646" t="s">
        <v>2782</v>
      </c>
      <c r="F11" s="646"/>
      <c r="G11" s="89"/>
      <c r="H11" s="63" t="s">
        <v>3057</v>
      </c>
    </row>
    <row r="12" spans="1:8" ht="13.5" thickBot="1" x14ac:dyDescent="0.25">
      <c r="A12" s="574"/>
      <c r="B12" s="574"/>
      <c r="C12" s="634">
        <v>7.9</v>
      </c>
      <c r="D12" s="635"/>
      <c r="E12" s="574">
        <v>6.7</v>
      </c>
      <c r="F12" s="574"/>
      <c r="G12" s="12"/>
      <c r="H12" s="5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61" t="s">
        <v>2788</v>
      </c>
    </row>
    <row r="15" spans="1:8" s="8" customFormat="1" x14ac:dyDescent="0.2">
      <c r="A15" s="23">
        <f>E26</f>
        <v>5631</v>
      </c>
      <c r="B15" s="23">
        <f>E46</f>
        <v>5778</v>
      </c>
      <c r="C15" s="24">
        <v>5277</v>
      </c>
      <c r="D15" s="24">
        <v>5796</v>
      </c>
      <c r="E15" s="24">
        <f>B15 - A15</f>
        <v>147</v>
      </c>
      <c r="F15" s="24">
        <v>1179</v>
      </c>
      <c r="G15" s="12"/>
      <c r="H15" s="72">
        <v>2</v>
      </c>
    </row>
    <row r="16" spans="1:8" s="8" customFormat="1" x14ac:dyDescent="0.2">
      <c r="A16" s="20"/>
      <c r="B16" s="20"/>
      <c r="C16" s="17"/>
      <c r="D16" s="18"/>
      <c r="E16" s="18"/>
      <c r="F16" s="18"/>
      <c r="G16" s="18"/>
      <c r="H16" s="18"/>
    </row>
    <row r="17" spans="1:8" s="8" customFormat="1" ht="12.75" customHeight="1" x14ac:dyDescent="0.2">
      <c r="A17" s="40" t="s">
        <v>4739</v>
      </c>
      <c r="B17" s="580" t="s">
        <v>4540</v>
      </c>
      <c r="C17" s="580"/>
      <c r="D17" s="84" t="s">
        <v>4740</v>
      </c>
      <c r="E17" s="581" t="s">
        <v>3059</v>
      </c>
      <c r="F17" s="581"/>
      <c r="G17" s="581"/>
      <c r="H17" s="581"/>
    </row>
    <row r="18" spans="1:8" s="8" customFormat="1" x14ac:dyDescent="0.2">
      <c r="A18" s="20"/>
      <c r="B18" s="20"/>
      <c r="C18" s="17"/>
      <c r="D18" s="180" t="s">
        <v>4500</v>
      </c>
      <c r="E18" s="582" t="s">
        <v>4259</v>
      </c>
      <c r="F18" s="581"/>
      <c r="G18" s="180" t="s">
        <v>5889</v>
      </c>
      <c r="H18" s="469">
        <v>244</v>
      </c>
    </row>
    <row r="19" spans="1:8" s="8" customFormat="1" ht="12.75" customHeight="1" x14ac:dyDescent="0.2">
      <c r="A19" s="40" t="s">
        <v>4738</v>
      </c>
      <c r="B19" s="579" t="s">
        <v>3058</v>
      </c>
      <c r="C19" s="579"/>
      <c r="D19" s="579"/>
      <c r="E19" s="579"/>
      <c r="F19" s="579"/>
      <c r="G19" s="579"/>
      <c r="H19" s="579"/>
    </row>
    <row r="20" spans="1:8" s="8" customFormat="1" x14ac:dyDescent="0.2">
      <c r="A20" s="20"/>
      <c r="B20" s="637" t="s">
        <v>4260</v>
      </c>
      <c r="C20" s="637"/>
      <c r="D20" s="637"/>
      <c r="E20" s="637"/>
      <c r="F20" s="637"/>
      <c r="G20" s="637"/>
      <c r="H20" s="637"/>
    </row>
    <row r="21" spans="1:8" s="8" customFormat="1" ht="41.25" customHeight="1" x14ac:dyDescent="0.2">
      <c r="A21" s="40" t="s">
        <v>4544</v>
      </c>
      <c r="B21" s="579" t="s">
        <v>720</v>
      </c>
      <c r="C21" s="579"/>
      <c r="D21" s="579"/>
      <c r="E21" s="579"/>
      <c r="F21" s="579"/>
      <c r="G21" s="579"/>
      <c r="H21" s="579"/>
    </row>
    <row r="22" spans="1:8" ht="13.5" thickBot="1" x14ac:dyDescent="0.25"/>
    <row r="23" spans="1:8" ht="13.5" thickBot="1" x14ac:dyDescent="0.25">
      <c r="A23" s="631" t="s">
        <v>4734</v>
      </c>
      <c r="B23" s="631"/>
      <c r="C23" s="91" t="s">
        <v>4735</v>
      </c>
      <c r="D23" s="631" t="s">
        <v>4736</v>
      </c>
      <c r="E23" s="631"/>
      <c r="F23" s="631"/>
      <c r="G23" s="641" t="s">
        <v>4737</v>
      </c>
      <c r="H23" s="642"/>
    </row>
    <row r="24" spans="1:8" ht="13.5" thickBot="1" x14ac:dyDescent="0.25">
      <c r="A24" s="774" t="s">
        <v>266</v>
      </c>
      <c r="B24" s="774"/>
      <c r="C24" s="392" t="s">
        <v>266</v>
      </c>
      <c r="D24" s="578" t="s">
        <v>7114</v>
      </c>
      <c r="E24" s="598"/>
      <c r="F24" s="598"/>
      <c r="G24" s="636" t="s">
        <v>7115</v>
      </c>
      <c r="H24" s="636"/>
    </row>
    <row r="25" spans="1:8" s="3" customFormat="1" ht="13.5" thickBot="1" x14ac:dyDescent="0.25">
      <c r="A25" s="4" t="s">
        <v>1596</v>
      </c>
      <c r="B25" s="4" t="s">
        <v>1601</v>
      </c>
      <c r="C25" s="5" t="s">
        <v>1602</v>
      </c>
      <c r="D25" s="4" t="s">
        <v>2790</v>
      </c>
      <c r="E25" s="4" t="s">
        <v>1594</v>
      </c>
      <c r="F25" s="4" t="s">
        <v>1600</v>
      </c>
      <c r="G25" s="608" t="s">
        <v>3050</v>
      </c>
      <c r="H25" s="609"/>
    </row>
    <row r="26" spans="1:8" ht="26.25" customHeight="1" x14ac:dyDescent="0.2">
      <c r="A26" s="240" t="s">
        <v>6888</v>
      </c>
      <c r="B26" s="484" t="s">
        <v>6889</v>
      </c>
      <c r="C26" s="484" t="s">
        <v>6890</v>
      </c>
      <c r="D26" s="485" t="s">
        <v>5958</v>
      </c>
      <c r="E26" s="243">
        <v>5631</v>
      </c>
      <c r="F26" s="485" t="s">
        <v>2343</v>
      </c>
      <c r="G26" s="715" t="s">
        <v>6906</v>
      </c>
      <c r="H26" s="731"/>
    </row>
    <row r="27" spans="1:8" x14ac:dyDescent="0.2">
      <c r="A27" s="261" t="s">
        <v>6895</v>
      </c>
      <c r="B27" s="482" t="s">
        <v>6896</v>
      </c>
      <c r="C27" s="482" t="s">
        <v>6897</v>
      </c>
      <c r="D27" s="483" t="s">
        <v>6898</v>
      </c>
      <c r="E27" s="264">
        <v>5628</v>
      </c>
      <c r="F27" s="483" t="s">
        <v>6899</v>
      </c>
      <c r="G27" s="832" t="s">
        <v>6900</v>
      </c>
      <c r="H27" s="630"/>
    </row>
    <row r="28" spans="1:8" x14ac:dyDescent="0.2">
      <c r="A28" s="261" t="s">
        <v>6891</v>
      </c>
      <c r="B28" s="482" t="s">
        <v>6892</v>
      </c>
      <c r="C28" s="482" t="s">
        <v>6893</v>
      </c>
      <c r="D28" s="483" t="s">
        <v>2892</v>
      </c>
      <c r="E28" s="264">
        <v>5628</v>
      </c>
      <c r="F28" s="483" t="s">
        <v>2929</v>
      </c>
      <c r="G28" s="832" t="s">
        <v>6894</v>
      </c>
      <c r="H28" s="630"/>
    </row>
    <row r="29" spans="1:8" x14ac:dyDescent="0.2">
      <c r="A29" s="261" t="s">
        <v>6901</v>
      </c>
      <c r="B29" s="482" t="s">
        <v>6902</v>
      </c>
      <c r="C29" s="482" t="s">
        <v>6903</v>
      </c>
      <c r="D29" s="483" t="s">
        <v>6904</v>
      </c>
      <c r="E29" s="264">
        <v>5575</v>
      </c>
      <c r="F29" s="483" t="s">
        <v>729</v>
      </c>
      <c r="G29" s="832" t="s">
        <v>6905</v>
      </c>
      <c r="H29" s="630"/>
    </row>
    <row r="30" spans="1:8" x14ac:dyDescent="0.2">
      <c r="A30" s="244" t="s">
        <v>6907</v>
      </c>
      <c r="B30" s="402" t="s">
        <v>6908</v>
      </c>
      <c r="C30" s="402" t="s">
        <v>6909</v>
      </c>
      <c r="D30" s="255" t="s">
        <v>6910</v>
      </c>
      <c r="E30" s="220">
        <v>5620</v>
      </c>
      <c r="F30" s="255" t="s">
        <v>2343</v>
      </c>
      <c r="G30" s="718" t="s">
        <v>6911</v>
      </c>
      <c r="H30" s="613"/>
    </row>
    <row r="31" spans="1:8" x14ac:dyDescent="0.2">
      <c r="A31" s="261" t="s">
        <v>6912</v>
      </c>
      <c r="B31" s="482" t="s">
        <v>6913</v>
      </c>
      <c r="C31" s="482" t="s">
        <v>412</v>
      </c>
      <c r="D31" s="483" t="s">
        <v>5954</v>
      </c>
      <c r="E31" s="264">
        <v>5691</v>
      </c>
      <c r="F31" s="483" t="s">
        <v>2343</v>
      </c>
      <c r="G31" s="832" t="s">
        <v>6918</v>
      </c>
      <c r="H31" s="630"/>
    </row>
    <row r="32" spans="1:8" ht="27" customHeight="1" x14ac:dyDescent="0.2">
      <c r="A32" s="244" t="s">
        <v>6914</v>
      </c>
      <c r="B32" s="402" t="s">
        <v>6915</v>
      </c>
      <c r="C32" s="402" t="s">
        <v>6916</v>
      </c>
      <c r="D32" s="255" t="s">
        <v>6917</v>
      </c>
      <c r="E32" s="220">
        <v>5711</v>
      </c>
      <c r="F32" s="255" t="s">
        <v>2343</v>
      </c>
      <c r="G32" s="718" t="s">
        <v>6919</v>
      </c>
      <c r="H32" s="606"/>
    </row>
    <row r="33" spans="1:8" x14ac:dyDescent="0.2">
      <c r="A33" s="261" t="s">
        <v>6920</v>
      </c>
      <c r="B33" s="482" t="s">
        <v>7235</v>
      </c>
      <c r="C33" s="482" t="s">
        <v>7236</v>
      </c>
      <c r="D33" s="483" t="s">
        <v>7237</v>
      </c>
      <c r="E33" s="264">
        <v>5632</v>
      </c>
      <c r="F33" s="483" t="s">
        <v>1595</v>
      </c>
      <c r="G33" s="832" t="s">
        <v>7238</v>
      </c>
      <c r="H33" s="630"/>
    </row>
    <row r="34" spans="1:8" ht="25.5" customHeight="1" x14ac:dyDescent="0.2">
      <c r="A34" s="244" t="s">
        <v>6921</v>
      </c>
      <c r="B34" s="402" t="s">
        <v>3761</v>
      </c>
      <c r="C34" s="402" t="s">
        <v>6922</v>
      </c>
      <c r="D34" s="255" t="s">
        <v>6923</v>
      </c>
      <c r="E34" s="220">
        <v>5611</v>
      </c>
      <c r="F34" s="255" t="s">
        <v>2343</v>
      </c>
      <c r="G34" s="718" t="s">
        <v>6924</v>
      </c>
      <c r="H34" s="606"/>
    </row>
    <row r="35" spans="1:8" x14ac:dyDescent="0.2">
      <c r="A35" s="244" t="s">
        <v>6925</v>
      </c>
      <c r="B35" s="402" t="s">
        <v>6926</v>
      </c>
      <c r="C35" s="402" t="s">
        <v>6927</v>
      </c>
      <c r="D35" s="255" t="s">
        <v>6928</v>
      </c>
      <c r="E35" s="220">
        <v>5625</v>
      </c>
      <c r="F35" s="245" t="s">
        <v>2343</v>
      </c>
      <c r="G35" s="718" t="s">
        <v>6935</v>
      </c>
      <c r="H35" s="606"/>
    </row>
    <row r="36" spans="1:8" x14ac:dyDescent="0.2">
      <c r="A36" s="261" t="s">
        <v>6929</v>
      </c>
      <c r="B36" s="482" t="s">
        <v>6930</v>
      </c>
      <c r="C36" s="482" t="s">
        <v>6931</v>
      </c>
      <c r="D36" s="483" t="s">
        <v>4204</v>
      </c>
      <c r="E36" s="264">
        <v>5630</v>
      </c>
      <c r="F36" s="483" t="s">
        <v>2343</v>
      </c>
      <c r="G36" s="832" t="s">
        <v>6932</v>
      </c>
      <c r="H36" s="630"/>
    </row>
    <row r="37" spans="1:8" x14ac:dyDescent="0.2">
      <c r="A37" s="261" t="s">
        <v>6933</v>
      </c>
      <c r="B37" s="883" t="s">
        <v>3768</v>
      </c>
      <c r="C37" s="884"/>
      <c r="D37" s="884"/>
      <c r="E37" s="884"/>
      <c r="F37" s="885"/>
      <c r="G37" s="832" t="s">
        <v>6934</v>
      </c>
      <c r="H37" s="630"/>
    </row>
    <row r="38" spans="1:8" x14ac:dyDescent="0.2">
      <c r="A38" s="261" t="s">
        <v>7117</v>
      </c>
      <c r="B38" s="482" t="s">
        <v>6936</v>
      </c>
      <c r="C38" s="482" t="s">
        <v>6937</v>
      </c>
      <c r="D38" s="483" t="s">
        <v>4935</v>
      </c>
      <c r="E38" s="264">
        <v>5642</v>
      </c>
      <c r="F38" s="263" t="s">
        <v>2343</v>
      </c>
      <c r="G38" s="832" t="s">
        <v>6943</v>
      </c>
      <c r="H38" s="630"/>
    </row>
    <row r="39" spans="1:8" x14ac:dyDescent="0.2">
      <c r="A39" s="261" t="s">
        <v>7118</v>
      </c>
      <c r="B39" s="482" t="s">
        <v>6938</v>
      </c>
      <c r="C39" s="482" t="s">
        <v>6939</v>
      </c>
      <c r="D39" s="483" t="s">
        <v>4932</v>
      </c>
      <c r="E39" s="264">
        <v>5639</v>
      </c>
      <c r="F39" s="483" t="s">
        <v>2343</v>
      </c>
      <c r="G39" s="832" t="s">
        <v>6944</v>
      </c>
      <c r="H39" s="630"/>
    </row>
    <row r="40" spans="1:8" x14ac:dyDescent="0.2">
      <c r="A40" s="261" t="s">
        <v>6940</v>
      </c>
      <c r="B40" s="482" t="s">
        <v>6941</v>
      </c>
      <c r="C40" s="482" t="s">
        <v>6942</v>
      </c>
      <c r="D40" s="483" t="s">
        <v>6823</v>
      </c>
      <c r="E40" s="264">
        <v>5642</v>
      </c>
      <c r="F40" s="483" t="s">
        <v>2929</v>
      </c>
      <c r="G40" s="832" t="s">
        <v>6945</v>
      </c>
      <c r="H40" s="630"/>
    </row>
    <row r="41" spans="1:8" x14ac:dyDescent="0.2">
      <c r="A41" s="261" t="s">
        <v>6925</v>
      </c>
      <c r="B41" s="883" t="s">
        <v>3768</v>
      </c>
      <c r="C41" s="884"/>
      <c r="D41" s="884"/>
      <c r="E41" s="884"/>
      <c r="F41" s="885"/>
      <c r="G41" s="831" t="s">
        <v>6946</v>
      </c>
      <c r="H41" s="653"/>
    </row>
    <row r="42" spans="1:8" x14ac:dyDescent="0.2">
      <c r="A42" s="261" t="s">
        <v>6921</v>
      </c>
      <c r="B42" s="883" t="s">
        <v>3768</v>
      </c>
      <c r="C42" s="884"/>
      <c r="D42" s="884"/>
      <c r="E42" s="884"/>
      <c r="F42" s="885"/>
      <c r="G42" s="483" t="s">
        <v>6947</v>
      </c>
      <c r="H42" s="265"/>
    </row>
    <row r="43" spans="1:8" x14ac:dyDescent="0.2">
      <c r="A43" s="261" t="s">
        <v>6948</v>
      </c>
      <c r="B43" s="482" t="s">
        <v>6949</v>
      </c>
      <c r="C43" s="482" t="s">
        <v>6950</v>
      </c>
      <c r="D43" s="483" t="s">
        <v>6951</v>
      </c>
      <c r="E43" s="264">
        <v>5619</v>
      </c>
      <c r="F43" s="483" t="s">
        <v>1196</v>
      </c>
      <c r="G43" s="832" t="s">
        <v>6952</v>
      </c>
      <c r="H43" s="630"/>
    </row>
    <row r="44" spans="1:8" x14ac:dyDescent="0.2">
      <c r="A44" s="261" t="s">
        <v>6953</v>
      </c>
      <c r="B44" s="482" t="s">
        <v>6954</v>
      </c>
      <c r="C44" s="482" t="s">
        <v>6955</v>
      </c>
      <c r="D44" s="483" t="s">
        <v>6956</v>
      </c>
      <c r="E44" s="264">
        <v>5672</v>
      </c>
      <c r="F44" s="483" t="s">
        <v>2918</v>
      </c>
      <c r="G44" s="832" t="s">
        <v>6957</v>
      </c>
      <c r="H44" s="630"/>
    </row>
    <row r="45" spans="1:8" x14ac:dyDescent="0.2">
      <c r="A45" s="261" t="s">
        <v>6958</v>
      </c>
      <c r="B45" s="482" t="s">
        <v>6959</v>
      </c>
      <c r="C45" s="482" t="s">
        <v>6960</v>
      </c>
      <c r="D45" s="483" t="s">
        <v>6961</v>
      </c>
      <c r="E45" s="264">
        <v>5744</v>
      </c>
      <c r="F45" s="483" t="s">
        <v>1593</v>
      </c>
      <c r="G45" s="832" t="s">
        <v>6962</v>
      </c>
      <c r="H45" s="630"/>
    </row>
    <row r="46" spans="1:8" ht="13.5" thickBot="1" x14ac:dyDescent="0.25">
      <c r="A46" s="271" t="s">
        <v>7116</v>
      </c>
      <c r="B46" s="486" t="s">
        <v>6963</v>
      </c>
      <c r="C46" s="486" t="s">
        <v>6964</v>
      </c>
      <c r="D46" s="486" t="s">
        <v>6352</v>
      </c>
      <c r="E46" s="487">
        <v>5778</v>
      </c>
      <c r="F46" s="486" t="s">
        <v>2343</v>
      </c>
      <c r="G46" s="882" t="s">
        <v>6965</v>
      </c>
      <c r="H46" s="628"/>
    </row>
  </sheetData>
  <mergeCells count="51">
    <mergeCell ref="A1:B1"/>
    <mergeCell ref="C1:H1"/>
    <mergeCell ref="A2:B2"/>
    <mergeCell ref="C2:H2"/>
    <mergeCell ref="A3:B3"/>
    <mergeCell ref="G4:H5"/>
    <mergeCell ref="G8:H8"/>
    <mergeCell ref="A10:H10"/>
    <mergeCell ref="A11:B11"/>
    <mergeCell ref="C11:D11"/>
    <mergeCell ref="E11:F11"/>
    <mergeCell ref="A12:B12"/>
    <mergeCell ref="C12:D12"/>
    <mergeCell ref="E12:F12"/>
    <mergeCell ref="A13:H13"/>
    <mergeCell ref="B17:C17"/>
    <mergeCell ref="E17:H17"/>
    <mergeCell ref="E18:F18"/>
    <mergeCell ref="B19:H19"/>
    <mergeCell ref="B20:H20"/>
    <mergeCell ref="B21:H21"/>
    <mergeCell ref="A23:B23"/>
    <mergeCell ref="D23:F23"/>
    <mergeCell ref="G23:H23"/>
    <mergeCell ref="A24:B24"/>
    <mergeCell ref="D24:F24"/>
    <mergeCell ref="G24:H24"/>
    <mergeCell ref="G25:H25"/>
    <mergeCell ref="G26:H26"/>
    <mergeCell ref="G36:H36"/>
    <mergeCell ref="G27:H27"/>
    <mergeCell ref="G28:H28"/>
    <mergeCell ref="G29:H29"/>
    <mergeCell ref="G30:H30"/>
    <mergeCell ref="G31:H31"/>
    <mergeCell ref="G32:H32"/>
    <mergeCell ref="G33:H33"/>
    <mergeCell ref="G34:H34"/>
    <mergeCell ref="G35:H35"/>
    <mergeCell ref="G46:H46"/>
    <mergeCell ref="B37:F37"/>
    <mergeCell ref="B41:F41"/>
    <mergeCell ref="G41:H41"/>
    <mergeCell ref="B42:F42"/>
    <mergeCell ref="G44:H44"/>
    <mergeCell ref="G45:H45"/>
    <mergeCell ref="G37:H37"/>
    <mergeCell ref="G38:H38"/>
    <mergeCell ref="G39:H39"/>
    <mergeCell ref="G43:H43"/>
    <mergeCell ref="G40:H40"/>
  </mergeCells>
  <hyperlinks>
    <hyperlink ref="D5" location="'C470'!A1" display="C470 Tr" xr:uid="{00000000-0004-0000-3C00-000000000000}"/>
    <hyperlink ref="A2:B2" location="Overview!A1" tooltip="Go to Trail Network Overview sheet" display="Trail Network Overview" xr:uid="{00000000-0004-0000-3C00-000001000000}"/>
    <hyperlink ref="D7" location="KiplingPky!A1" display="Kipling Pky Tr" xr:uid="{00000000-0004-0000-3C00-000002000000}"/>
    <hyperlink ref="D4" location="BearCr!A1" display="Bear Cr Trail" xr:uid="{00000000-0004-0000-3C00-000003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12735" divId="CO_DS_12735" sourceType="sheet" destinationFile="C:\GPS\Bicycle\CO_DS\CO_DS_WGQ.htm" title="CO_DS WGQ GeoBiking Trail Description"/>
  </webPublishItem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2">
    <pageSetUpPr fitToPage="1"/>
  </sheetPr>
  <dimension ref="A1:H49"/>
  <sheetViews>
    <sheetView zoomScaleNormal="100" workbookViewId="0">
      <selection activeCell="H8" sqref="H8"/>
    </sheetView>
  </sheetViews>
  <sheetFormatPr defaultRowHeight="12.75" x14ac:dyDescent="0.2"/>
  <cols>
    <col min="1" max="1" width="11.28515625" customWidth="1"/>
    <col min="2" max="2" width="9.140625" bestFit="1" customWidth="1"/>
    <col min="3" max="3" width="13.140625" bestFit="1" customWidth="1"/>
    <col min="4" max="4" width="19.85546875" customWidth="1"/>
    <col min="5" max="5" width="9" bestFit="1" customWidth="1"/>
    <col min="6" max="6" width="15.140625" bestFit="1" customWidth="1"/>
    <col min="7" max="7" width="8.140625" bestFit="1" customWidth="1"/>
    <col min="8" max="8" width="28.28515625" customWidth="1"/>
  </cols>
  <sheetData>
    <row r="1" spans="1:8" ht="23.25" customHeight="1" x14ac:dyDescent="0.2">
      <c r="A1" s="588" t="s">
        <v>1015</v>
      </c>
      <c r="B1" s="589"/>
      <c r="C1" s="590" t="s">
        <v>5436</v>
      </c>
      <c r="D1" s="591"/>
      <c r="E1" s="591"/>
      <c r="F1" s="591"/>
      <c r="G1" s="591"/>
      <c r="H1" s="591"/>
    </row>
    <row r="2" spans="1:8" ht="26.25" customHeight="1" x14ac:dyDescent="0.2">
      <c r="A2" s="597" t="s">
        <v>265</v>
      </c>
      <c r="B2" s="597"/>
      <c r="C2" s="671" t="s">
        <v>5437</v>
      </c>
      <c r="D2" s="671"/>
      <c r="E2" s="671"/>
      <c r="F2" s="671"/>
      <c r="G2" s="671"/>
      <c r="H2" s="671"/>
    </row>
    <row r="3" spans="1:8" x14ac:dyDescent="0.2">
      <c r="A3" s="597"/>
      <c r="B3" s="597"/>
      <c r="C3" s="19"/>
      <c r="E3" s="26"/>
      <c r="F3" s="26"/>
      <c r="G3" s="26"/>
      <c r="H3" s="26"/>
    </row>
    <row r="4" spans="1:8" x14ac:dyDescent="0.2">
      <c r="A4" s="80" t="s">
        <v>3258</v>
      </c>
      <c r="B4" s="114" t="s">
        <v>3257</v>
      </c>
      <c r="C4" s="29" t="s">
        <v>5374</v>
      </c>
      <c r="D4" s="7" t="s">
        <v>1823</v>
      </c>
      <c r="E4" s="26" t="s">
        <v>3051</v>
      </c>
      <c r="F4" s="29" t="s">
        <v>2789</v>
      </c>
      <c r="G4" s="680"/>
      <c r="H4" s="680"/>
    </row>
    <row r="5" spans="1:8" x14ac:dyDescent="0.2">
      <c r="C5" s="29"/>
      <c r="D5" s="7" t="s">
        <v>5438</v>
      </c>
      <c r="E5" s="26"/>
      <c r="F5" s="34"/>
      <c r="G5" s="680"/>
      <c r="H5" s="680"/>
    </row>
    <row r="6" spans="1:8" x14ac:dyDescent="0.2">
      <c r="A6" s="65" t="s">
        <v>865</v>
      </c>
      <c r="B6" s="114">
        <f>COUNT(E23:E47)</f>
        <v>25</v>
      </c>
      <c r="C6" s="75"/>
      <c r="D6" s="7" t="s">
        <v>5566</v>
      </c>
      <c r="F6" s="104" t="s">
        <v>2099</v>
      </c>
      <c r="G6" s="655" t="s">
        <v>7329</v>
      </c>
      <c r="H6" s="593"/>
    </row>
    <row r="7" spans="1:8" x14ac:dyDescent="0.2">
      <c r="A7" s="64"/>
      <c r="B7" s="3"/>
      <c r="C7" s="10"/>
      <c r="F7" s="105">
        <v>42221</v>
      </c>
      <c r="G7" s="593"/>
      <c r="H7" s="593"/>
    </row>
    <row r="8" spans="1:8" ht="13.5" thickBot="1" x14ac:dyDescent="0.25">
      <c r="A8" s="64"/>
      <c r="B8" s="3"/>
      <c r="C8" s="1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602"/>
      <c r="B11" s="602"/>
      <c r="C11" s="668">
        <v>21</v>
      </c>
      <c r="D11" s="669"/>
      <c r="E11" s="602">
        <v>15.4</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v>5467</v>
      </c>
      <c r="B14" s="23">
        <v>5504</v>
      </c>
      <c r="C14" s="24">
        <v>5467</v>
      </c>
      <c r="D14" s="24">
        <v>5530</v>
      </c>
      <c r="E14" s="24">
        <f>B14 - A14</f>
        <v>37</v>
      </c>
      <c r="F14" s="24">
        <v>452</v>
      </c>
      <c r="G14" s="24"/>
      <c r="H14" s="103">
        <v>0</v>
      </c>
    </row>
    <row r="15" spans="1:8" s="8" customFormat="1" x14ac:dyDescent="0.2">
      <c r="A15" s="20"/>
      <c r="B15" s="20"/>
      <c r="C15" s="17"/>
      <c r="D15" s="18"/>
      <c r="E15" s="18"/>
      <c r="F15" s="18"/>
      <c r="G15" s="18"/>
      <c r="H15" s="18"/>
    </row>
    <row r="16" spans="1:8" s="8" customFormat="1" ht="12.75" customHeight="1" x14ac:dyDescent="0.2">
      <c r="A16" s="40" t="s">
        <v>4739</v>
      </c>
      <c r="B16" s="580" t="s">
        <v>4540</v>
      </c>
      <c r="C16" s="580"/>
      <c r="D16" s="84" t="s">
        <v>4740</v>
      </c>
      <c r="E16" s="582" t="s">
        <v>5567</v>
      </c>
      <c r="F16" s="582"/>
      <c r="G16" s="582"/>
      <c r="H16" s="582"/>
    </row>
    <row r="17" spans="1:8" s="8" customFormat="1" x14ac:dyDescent="0.2">
      <c r="A17" s="20"/>
      <c r="B17" s="20"/>
      <c r="C17" s="17"/>
      <c r="D17" s="180" t="s">
        <v>4500</v>
      </c>
      <c r="E17" s="582" t="s">
        <v>1130</v>
      </c>
      <c r="F17" s="582"/>
      <c r="G17" s="180" t="s">
        <v>5889</v>
      </c>
      <c r="H17" s="18"/>
    </row>
    <row r="18" spans="1:8" s="8" customFormat="1" ht="12.75" customHeight="1" x14ac:dyDescent="0.2">
      <c r="A18" s="40" t="s">
        <v>4738</v>
      </c>
      <c r="B18" s="579" t="s">
        <v>1129</v>
      </c>
      <c r="C18" s="579"/>
      <c r="D18" s="579"/>
      <c r="E18" s="579"/>
      <c r="F18" s="579"/>
      <c r="G18" s="579"/>
      <c r="H18" s="579"/>
    </row>
    <row r="19" spans="1:8" ht="13.5" thickBot="1" x14ac:dyDescent="0.25"/>
    <row r="20" spans="1:8" ht="13.5" thickBot="1" x14ac:dyDescent="0.25">
      <c r="A20" s="573" t="s">
        <v>4734</v>
      </c>
      <c r="B20" s="573"/>
      <c r="C20" s="79" t="s">
        <v>4735</v>
      </c>
      <c r="D20" s="573" t="s">
        <v>4736</v>
      </c>
      <c r="E20" s="573"/>
      <c r="F20" s="573"/>
      <c r="G20" s="583" t="s">
        <v>4737</v>
      </c>
      <c r="H20" s="584"/>
    </row>
    <row r="21" spans="1:8" ht="27" customHeight="1" thickBot="1" x14ac:dyDescent="0.25">
      <c r="A21" s="744" t="s">
        <v>2772</v>
      </c>
      <c r="B21" s="744"/>
      <c r="C21" s="193" t="s">
        <v>2618</v>
      </c>
      <c r="D21" s="895" t="s">
        <v>863</v>
      </c>
      <c r="E21" s="816"/>
      <c r="F21" s="816"/>
      <c r="G21" s="636" t="s">
        <v>864</v>
      </c>
      <c r="H21" s="636"/>
    </row>
    <row r="22" spans="1:8" s="3" customFormat="1" ht="13.5" thickBot="1" x14ac:dyDescent="0.25">
      <c r="A22" s="4" t="s">
        <v>1596</v>
      </c>
      <c r="B22" s="4" t="s">
        <v>1601</v>
      </c>
      <c r="C22" s="5" t="s">
        <v>1602</v>
      </c>
      <c r="D22" s="4" t="s">
        <v>2790</v>
      </c>
      <c r="E22" s="4" t="s">
        <v>1594</v>
      </c>
      <c r="F22" s="4" t="s">
        <v>1600</v>
      </c>
      <c r="G22" s="608" t="s">
        <v>3050</v>
      </c>
      <c r="H22" s="609"/>
    </row>
    <row r="23" spans="1:8" ht="27" customHeight="1" x14ac:dyDescent="0.2">
      <c r="A23" s="343" t="s">
        <v>1934</v>
      </c>
      <c r="B23" s="340" t="s">
        <v>6073</v>
      </c>
      <c r="C23" s="340" t="s">
        <v>6074</v>
      </c>
      <c r="D23" s="340" t="s">
        <v>6075</v>
      </c>
      <c r="E23" s="306">
        <v>5218</v>
      </c>
      <c r="F23" s="340" t="s">
        <v>1595</v>
      </c>
      <c r="G23" s="892" t="s">
        <v>2637</v>
      </c>
      <c r="H23" s="893"/>
    </row>
    <row r="24" spans="1:8" ht="26.25" customHeight="1" x14ac:dyDescent="0.2">
      <c r="A24" s="345" t="s">
        <v>1935</v>
      </c>
      <c r="B24" s="215" t="s">
        <v>4247</v>
      </c>
      <c r="C24" s="215" t="s">
        <v>4298</v>
      </c>
      <c r="D24" s="215" t="s">
        <v>4248</v>
      </c>
      <c r="E24" s="298">
        <v>5216</v>
      </c>
      <c r="F24" s="215" t="s">
        <v>2343</v>
      </c>
      <c r="G24" s="808" t="s">
        <v>1702</v>
      </c>
      <c r="H24" s="809"/>
    </row>
    <row r="25" spans="1:8" x14ac:dyDescent="0.2">
      <c r="A25" s="345" t="s">
        <v>7315</v>
      </c>
      <c r="B25" s="215" t="s">
        <v>7316</v>
      </c>
      <c r="C25" s="215" t="s">
        <v>7317</v>
      </c>
      <c r="D25" s="215" t="s">
        <v>7318</v>
      </c>
      <c r="E25" s="298">
        <v>5307</v>
      </c>
      <c r="F25" s="215" t="s">
        <v>1446</v>
      </c>
      <c r="G25" s="890" t="s">
        <v>7319</v>
      </c>
      <c r="H25" s="891"/>
    </row>
    <row r="26" spans="1:8" x14ac:dyDescent="0.2">
      <c r="A26" s="509" t="s">
        <v>6872</v>
      </c>
      <c r="B26" s="429" t="s">
        <v>6873</v>
      </c>
      <c r="C26" s="429" t="s">
        <v>6874</v>
      </c>
      <c r="D26" s="429" t="s">
        <v>6875</v>
      </c>
      <c r="E26" s="430">
        <v>5314</v>
      </c>
      <c r="F26" s="429" t="s">
        <v>2343</v>
      </c>
      <c r="G26" s="888" t="s">
        <v>7314</v>
      </c>
      <c r="H26" s="889"/>
    </row>
    <row r="27" spans="1:8" x14ac:dyDescent="0.2">
      <c r="A27" s="345" t="s">
        <v>7320</v>
      </c>
      <c r="B27" s="346" t="s">
        <v>7321</v>
      </c>
      <c r="C27" s="346" t="s">
        <v>7322</v>
      </c>
      <c r="D27" s="346" t="s">
        <v>7323</v>
      </c>
      <c r="E27" s="298">
        <v>5282</v>
      </c>
      <c r="F27" s="215" t="s">
        <v>2918</v>
      </c>
      <c r="G27" s="894" t="s">
        <v>7324</v>
      </c>
      <c r="H27" s="809"/>
    </row>
    <row r="28" spans="1:8" x14ac:dyDescent="0.2">
      <c r="A28" s="509" t="s">
        <v>7325</v>
      </c>
      <c r="B28" s="429" t="s">
        <v>7326</v>
      </c>
      <c r="C28" s="429" t="s">
        <v>7327</v>
      </c>
      <c r="D28" s="429" t="s">
        <v>7328</v>
      </c>
      <c r="E28" s="430">
        <v>5308</v>
      </c>
      <c r="F28" s="429" t="s">
        <v>2929</v>
      </c>
      <c r="G28" s="888" t="s">
        <v>7314</v>
      </c>
      <c r="H28" s="889"/>
    </row>
    <row r="29" spans="1:8" x14ac:dyDescent="0.2">
      <c r="A29" s="345" t="s">
        <v>1936</v>
      </c>
      <c r="B29" s="215" t="s">
        <v>4300</v>
      </c>
      <c r="C29" s="215" t="s">
        <v>4299</v>
      </c>
      <c r="D29" s="215" t="s">
        <v>4249</v>
      </c>
      <c r="E29" s="298">
        <v>5271</v>
      </c>
      <c r="F29" s="215" t="s">
        <v>2918</v>
      </c>
      <c r="G29" s="808" t="s">
        <v>3862</v>
      </c>
      <c r="H29" s="809"/>
    </row>
    <row r="30" spans="1:8" x14ac:dyDescent="0.2">
      <c r="A30" s="345" t="s">
        <v>933</v>
      </c>
      <c r="B30" s="215" t="s">
        <v>934</v>
      </c>
      <c r="C30" s="215" t="s">
        <v>935</v>
      </c>
      <c r="D30" s="215" t="s">
        <v>936</v>
      </c>
      <c r="E30" s="298">
        <v>5343</v>
      </c>
      <c r="F30" s="215" t="s">
        <v>2343</v>
      </c>
      <c r="G30" s="808" t="s">
        <v>937</v>
      </c>
      <c r="H30" s="809"/>
    </row>
    <row r="31" spans="1:8" ht="27" customHeight="1" x14ac:dyDescent="0.2">
      <c r="A31" s="345" t="s">
        <v>1937</v>
      </c>
      <c r="B31" s="215" t="s">
        <v>4301</v>
      </c>
      <c r="C31" s="215" t="s">
        <v>4302</v>
      </c>
      <c r="D31" s="215" t="s">
        <v>4251</v>
      </c>
      <c r="E31" s="298">
        <v>5437</v>
      </c>
      <c r="F31" s="215" t="s">
        <v>1596</v>
      </c>
      <c r="G31" s="808" t="s">
        <v>5811</v>
      </c>
      <c r="H31" s="809"/>
    </row>
    <row r="32" spans="1:8" x14ac:dyDescent="0.2">
      <c r="A32" s="345" t="s">
        <v>1938</v>
      </c>
      <c r="B32" s="215" t="s">
        <v>4303</v>
      </c>
      <c r="C32" s="215" t="s">
        <v>4304</v>
      </c>
      <c r="D32" s="215" t="s">
        <v>4252</v>
      </c>
      <c r="E32" s="298">
        <v>5498</v>
      </c>
      <c r="F32" s="215" t="s">
        <v>1596</v>
      </c>
      <c r="G32" s="808" t="s">
        <v>5812</v>
      </c>
      <c r="H32" s="809"/>
    </row>
    <row r="33" spans="1:8" x14ac:dyDescent="0.2">
      <c r="A33" s="345" t="s">
        <v>1939</v>
      </c>
      <c r="B33" s="215" t="s">
        <v>6877</v>
      </c>
      <c r="C33" s="215" t="s">
        <v>6878</v>
      </c>
      <c r="D33" s="215" t="s">
        <v>6876</v>
      </c>
      <c r="E33" s="298">
        <v>5470</v>
      </c>
      <c r="F33" s="215" t="s">
        <v>2918</v>
      </c>
      <c r="G33" s="808" t="s">
        <v>6879</v>
      </c>
      <c r="H33" s="809"/>
    </row>
    <row r="34" spans="1:8" x14ac:dyDescent="0.2">
      <c r="A34" s="345" t="s">
        <v>1940</v>
      </c>
      <c r="B34" s="215" t="s">
        <v>1111</v>
      </c>
      <c r="C34" s="215" t="s">
        <v>1112</v>
      </c>
      <c r="D34" s="215" t="s">
        <v>1113</v>
      </c>
      <c r="E34" s="298">
        <v>5495</v>
      </c>
      <c r="F34" s="215" t="s">
        <v>2343</v>
      </c>
      <c r="G34" s="808" t="s">
        <v>5492</v>
      </c>
      <c r="H34" s="809"/>
    </row>
    <row r="35" spans="1:8" ht="27" customHeight="1" x14ac:dyDescent="0.2">
      <c r="A35" s="345" t="s">
        <v>1941</v>
      </c>
      <c r="B35" s="215" t="s">
        <v>4305</v>
      </c>
      <c r="C35" s="215" t="s">
        <v>4306</v>
      </c>
      <c r="D35" s="215" t="s">
        <v>4254</v>
      </c>
      <c r="E35" s="298">
        <v>5588</v>
      </c>
      <c r="F35" s="215" t="s">
        <v>1596</v>
      </c>
      <c r="G35" s="808" t="s">
        <v>5493</v>
      </c>
      <c r="H35" s="809"/>
    </row>
    <row r="36" spans="1:8" x14ac:dyDescent="0.2">
      <c r="A36" s="345" t="s">
        <v>1942</v>
      </c>
      <c r="B36" s="215" t="s">
        <v>4307</v>
      </c>
      <c r="C36" s="215" t="s">
        <v>4308</v>
      </c>
      <c r="D36" s="215" t="s">
        <v>4255</v>
      </c>
      <c r="E36" s="298">
        <v>5573</v>
      </c>
      <c r="F36" s="215" t="s">
        <v>1596</v>
      </c>
      <c r="G36" s="808" t="s">
        <v>5494</v>
      </c>
      <c r="H36" s="809"/>
    </row>
    <row r="37" spans="1:8" x14ac:dyDescent="0.2">
      <c r="A37" s="345" t="s">
        <v>1943</v>
      </c>
      <c r="B37" s="215" t="s">
        <v>4309</v>
      </c>
      <c r="C37" s="215" t="s">
        <v>4310</v>
      </c>
      <c r="D37" s="215" t="s">
        <v>4253</v>
      </c>
      <c r="E37" s="298">
        <v>5580</v>
      </c>
      <c r="F37" s="215" t="s">
        <v>1593</v>
      </c>
      <c r="G37" s="808" t="s">
        <v>5495</v>
      </c>
      <c r="H37" s="809"/>
    </row>
    <row r="38" spans="1:8" x14ac:dyDescent="0.2">
      <c r="A38" s="345" t="s">
        <v>1944</v>
      </c>
      <c r="B38" s="215" t="s">
        <v>4311</v>
      </c>
      <c r="C38" s="215" t="s">
        <v>4312</v>
      </c>
      <c r="D38" s="215" t="s">
        <v>2631</v>
      </c>
      <c r="E38" s="298">
        <v>5606</v>
      </c>
      <c r="F38" s="215" t="s">
        <v>2918</v>
      </c>
      <c r="G38" s="808" t="s">
        <v>2631</v>
      </c>
      <c r="H38" s="809"/>
    </row>
    <row r="39" spans="1:8" x14ac:dyDescent="0.2">
      <c r="A39" s="345" t="s">
        <v>4203</v>
      </c>
      <c r="B39" s="215" t="s">
        <v>4313</v>
      </c>
      <c r="C39" s="215" t="s">
        <v>4314</v>
      </c>
      <c r="D39" s="215" t="s">
        <v>4204</v>
      </c>
      <c r="E39" s="298">
        <v>5324</v>
      </c>
      <c r="F39" s="215" t="s">
        <v>2343</v>
      </c>
      <c r="G39" s="808" t="s">
        <v>4205</v>
      </c>
      <c r="H39" s="809"/>
    </row>
    <row r="40" spans="1:8" x14ac:dyDescent="0.2">
      <c r="A40" s="345" t="s">
        <v>4206</v>
      </c>
      <c r="B40" s="215" t="s">
        <v>4315</v>
      </c>
      <c r="C40" s="215" t="s">
        <v>4316</v>
      </c>
      <c r="D40" s="215" t="s">
        <v>4207</v>
      </c>
      <c r="E40" s="298">
        <v>5697</v>
      </c>
      <c r="F40" s="215" t="s">
        <v>2343</v>
      </c>
      <c r="G40" s="808" t="s">
        <v>4208</v>
      </c>
      <c r="H40" s="809"/>
    </row>
    <row r="41" spans="1:8" x14ac:dyDescent="0.2">
      <c r="A41" s="345" t="s">
        <v>1945</v>
      </c>
      <c r="B41" s="215" t="s">
        <v>4317</v>
      </c>
      <c r="C41" s="215" t="s">
        <v>4318</v>
      </c>
      <c r="D41" s="215" t="s">
        <v>2632</v>
      </c>
      <c r="E41" s="298">
        <v>5684</v>
      </c>
      <c r="F41" s="215" t="s">
        <v>2918</v>
      </c>
      <c r="G41" s="808" t="s">
        <v>5496</v>
      </c>
      <c r="H41" s="809"/>
    </row>
    <row r="42" spans="1:8" x14ac:dyDescent="0.2">
      <c r="A42" s="345" t="s">
        <v>1946</v>
      </c>
      <c r="B42" s="215" t="s">
        <v>4320</v>
      </c>
      <c r="C42" s="215" t="s">
        <v>4323</v>
      </c>
      <c r="D42" s="215" t="s">
        <v>5919</v>
      </c>
      <c r="E42" s="298">
        <v>5678</v>
      </c>
      <c r="F42" s="215" t="s">
        <v>2343</v>
      </c>
      <c r="G42" s="808" t="s">
        <v>5497</v>
      </c>
      <c r="H42" s="809"/>
    </row>
    <row r="43" spans="1:8" x14ac:dyDescent="0.2">
      <c r="A43" s="345" t="s">
        <v>1947</v>
      </c>
      <c r="B43" s="215" t="s">
        <v>4321</v>
      </c>
      <c r="C43" s="215" t="s">
        <v>4322</v>
      </c>
      <c r="D43" s="215" t="s">
        <v>2633</v>
      </c>
      <c r="E43" s="298">
        <v>5690</v>
      </c>
      <c r="F43" s="215" t="s">
        <v>1596</v>
      </c>
      <c r="G43" s="808" t="s">
        <v>2633</v>
      </c>
      <c r="H43" s="809"/>
    </row>
    <row r="44" spans="1:8" x14ac:dyDescent="0.2">
      <c r="A44" s="345" t="s">
        <v>1948</v>
      </c>
      <c r="B44" s="215" t="s">
        <v>4319</v>
      </c>
      <c r="C44" s="215" t="s">
        <v>5998</v>
      </c>
      <c r="D44" s="215" t="s">
        <v>2634</v>
      </c>
      <c r="E44" s="298">
        <v>5647</v>
      </c>
      <c r="F44" s="215" t="s">
        <v>2918</v>
      </c>
      <c r="G44" s="808" t="s">
        <v>2634</v>
      </c>
      <c r="H44" s="809"/>
    </row>
    <row r="45" spans="1:8" ht="26.25" customHeight="1" x14ac:dyDescent="0.2">
      <c r="A45" s="345" t="s">
        <v>3225</v>
      </c>
      <c r="B45" s="215" t="s">
        <v>4324</v>
      </c>
      <c r="C45" s="215" t="s">
        <v>4325</v>
      </c>
      <c r="D45" s="215" t="s">
        <v>2635</v>
      </c>
      <c r="E45" s="298">
        <v>5408</v>
      </c>
      <c r="F45" s="215" t="s">
        <v>2343</v>
      </c>
      <c r="G45" s="808" t="s">
        <v>2916</v>
      </c>
      <c r="H45" s="809"/>
    </row>
    <row r="46" spans="1:8" x14ac:dyDescent="0.2">
      <c r="A46" s="345" t="s">
        <v>3226</v>
      </c>
      <c r="B46" s="215" t="s">
        <v>4326</v>
      </c>
      <c r="C46" s="215" t="s">
        <v>3778</v>
      </c>
      <c r="D46" s="215" t="s">
        <v>2918</v>
      </c>
      <c r="E46" s="298">
        <v>5354</v>
      </c>
      <c r="F46" s="215" t="s">
        <v>2918</v>
      </c>
      <c r="G46" s="808" t="s">
        <v>2918</v>
      </c>
      <c r="H46" s="809"/>
    </row>
    <row r="47" spans="1:8" ht="26.25" customHeight="1" thickBot="1" x14ac:dyDescent="0.25">
      <c r="A47" s="354" t="s">
        <v>3227</v>
      </c>
      <c r="B47" s="309" t="s">
        <v>4250</v>
      </c>
      <c r="C47" s="309" t="s">
        <v>4246</v>
      </c>
      <c r="D47" s="309" t="s">
        <v>2636</v>
      </c>
      <c r="E47" s="310">
        <v>5240</v>
      </c>
      <c r="F47" s="309" t="s">
        <v>1598</v>
      </c>
      <c r="G47" s="886" t="s">
        <v>2917</v>
      </c>
      <c r="H47" s="887"/>
    </row>
    <row r="49" spans="1:2" x14ac:dyDescent="0.2">
      <c r="A49" s="161" t="s">
        <v>1822</v>
      </c>
      <c r="B49" s="162" t="s">
        <v>5232</v>
      </c>
    </row>
  </sheetData>
  <mergeCells count="51">
    <mergeCell ref="A10:B10"/>
    <mergeCell ref="A1:B1"/>
    <mergeCell ref="C1:H1"/>
    <mergeCell ref="C2:H2"/>
    <mergeCell ref="A9:H9"/>
    <mergeCell ref="A3:B3"/>
    <mergeCell ref="A2:B2"/>
    <mergeCell ref="G6:H7"/>
    <mergeCell ref="G4:H5"/>
    <mergeCell ref="C10:D10"/>
    <mergeCell ref="E10:F10"/>
    <mergeCell ref="A11:B11"/>
    <mergeCell ref="C11:D11"/>
    <mergeCell ref="E11:F11"/>
    <mergeCell ref="A21:B21"/>
    <mergeCell ref="D21:F21"/>
    <mergeCell ref="D20:F20"/>
    <mergeCell ref="A12:H12"/>
    <mergeCell ref="B18:H18"/>
    <mergeCell ref="B16:C16"/>
    <mergeCell ref="E16:H16"/>
    <mergeCell ref="A20:B20"/>
    <mergeCell ref="G20:H20"/>
    <mergeCell ref="G21:H21"/>
    <mergeCell ref="G22:H22"/>
    <mergeCell ref="E17:F17"/>
    <mergeCell ref="G23:H23"/>
    <mergeCell ref="G24:H24"/>
    <mergeCell ref="G27:H27"/>
    <mergeCell ref="G29:H29"/>
    <mergeCell ref="G31:H31"/>
    <mergeCell ref="G32:H32"/>
    <mergeCell ref="G26:H26"/>
    <mergeCell ref="G25:H25"/>
    <mergeCell ref="G28:H28"/>
    <mergeCell ref="G33:H33"/>
    <mergeCell ref="G30:H30"/>
    <mergeCell ref="G34:H34"/>
    <mergeCell ref="G35:H35"/>
    <mergeCell ref="G36:H36"/>
    <mergeCell ref="G37:H37"/>
    <mergeCell ref="G38:H38"/>
    <mergeCell ref="G39:H39"/>
    <mergeCell ref="G40:H40"/>
    <mergeCell ref="G41:H41"/>
    <mergeCell ref="G46:H46"/>
    <mergeCell ref="G47:H47"/>
    <mergeCell ref="G42:H42"/>
    <mergeCell ref="G43:H43"/>
    <mergeCell ref="G44:H44"/>
    <mergeCell ref="G45:H45"/>
  </mergeCells>
  <phoneticPr fontId="0" type="noConversion"/>
  <hyperlinks>
    <hyperlink ref="D4" location="AlamedaPkwy!A1" display="Alameda Pkwy Trail" xr:uid="{00000000-0004-0000-3D00-000000000000}"/>
    <hyperlink ref="A2:B2" location="Overview!A1" tooltip="Go to Trail Network Overview sheet" display="Trail Network Overview" xr:uid="{00000000-0004-0000-3D00-000001000000}"/>
    <hyperlink ref="D5" location="PlatteSouth!A1" display="Platte River S Trail" xr:uid="{00000000-0004-0000-3D00-000002000000}"/>
    <hyperlink ref="B49" location="RTD!A40" display="RTD-ES" xr:uid="{00000000-0004-0000-3D00-000003000000}"/>
    <hyperlink ref="D6" location="KiplingPky!A1" display="Kipling Parkway Trail" xr:uid="{00000000-0004-0000-3D00-000004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1536" divId="DR_South_11536" sourceType="sheet" destinationFile="C:\GPS\Bicycle\CO_DS\CO_DS_WSG.htm" title="GeoBiking CO_DS WSG Trail Description"/>
  </webPublishItem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3">
    <pageSetUpPr fitToPage="1"/>
  </sheetPr>
  <dimension ref="A1:H45"/>
  <sheetViews>
    <sheetView zoomScaleNormal="100" workbookViewId="0">
      <selection sqref="A1:B1"/>
    </sheetView>
  </sheetViews>
  <sheetFormatPr defaultRowHeight="12.75" x14ac:dyDescent="0.2"/>
  <cols>
    <col min="1" max="1" width="12.140625" customWidth="1"/>
    <col min="2" max="2" width="9.140625" bestFit="1" customWidth="1"/>
    <col min="3" max="3" width="12.140625" bestFit="1" customWidth="1"/>
    <col min="4" max="4" width="16.7109375" bestFit="1" customWidth="1"/>
    <col min="5" max="5" width="8" bestFit="1" customWidth="1"/>
    <col min="6" max="6" width="13.42578125" customWidth="1"/>
    <col min="7" max="7" width="8.140625" bestFit="1" customWidth="1"/>
    <col min="8" max="8" width="33.5703125" customWidth="1"/>
  </cols>
  <sheetData>
    <row r="1" spans="1:8" ht="23.25" customHeight="1" x14ac:dyDescent="0.2">
      <c r="A1" s="588" t="s">
        <v>1016</v>
      </c>
      <c r="B1" s="589"/>
      <c r="C1" s="590" t="s">
        <v>1932</v>
      </c>
      <c r="D1" s="591"/>
      <c r="E1" s="591"/>
      <c r="F1" s="591"/>
      <c r="G1" s="591"/>
      <c r="H1" s="591"/>
    </row>
    <row r="2" spans="1:8" ht="25.5" customHeight="1" x14ac:dyDescent="0.2">
      <c r="A2" s="597" t="s">
        <v>265</v>
      </c>
      <c r="B2" s="597"/>
      <c r="C2" s="671" t="s">
        <v>1554</v>
      </c>
      <c r="D2" s="671"/>
      <c r="E2" s="671"/>
      <c r="F2" s="671"/>
      <c r="G2" s="671"/>
      <c r="H2" s="671"/>
    </row>
    <row r="3" spans="1:8" x14ac:dyDescent="0.2">
      <c r="A3" s="597"/>
      <c r="B3" s="597"/>
      <c r="C3" s="19"/>
      <c r="E3" s="26"/>
      <c r="F3" s="26"/>
      <c r="G3" s="26"/>
      <c r="H3" s="26"/>
    </row>
    <row r="4" spans="1:8" x14ac:dyDescent="0.2">
      <c r="A4" s="80" t="s">
        <v>3258</v>
      </c>
      <c r="B4" s="55" t="s">
        <v>5602</v>
      </c>
      <c r="C4" s="29" t="s">
        <v>5374</v>
      </c>
      <c r="D4" s="2" t="s">
        <v>1555</v>
      </c>
      <c r="E4" s="26"/>
      <c r="F4" s="29" t="s">
        <v>2789</v>
      </c>
      <c r="G4" s="680"/>
      <c r="H4" s="680"/>
    </row>
    <row r="5" spans="1:8" x14ac:dyDescent="0.2">
      <c r="C5" s="41"/>
      <c r="D5" s="2" t="s">
        <v>4825</v>
      </c>
      <c r="E5" s="26" t="s">
        <v>2920</v>
      </c>
      <c r="F5" s="45"/>
      <c r="G5" s="680"/>
      <c r="H5" s="680"/>
    </row>
    <row r="6" spans="1:8" x14ac:dyDescent="0.2">
      <c r="A6" s="65" t="s">
        <v>865</v>
      </c>
      <c r="B6" s="55">
        <f>COUNT(E25:E41)</f>
        <v>17</v>
      </c>
      <c r="C6" s="41"/>
      <c r="D6" s="2" t="s">
        <v>4711</v>
      </c>
      <c r="E6" s="26"/>
      <c r="F6" s="104" t="s">
        <v>2099</v>
      </c>
      <c r="G6" s="593" t="s">
        <v>4921</v>
      </c>
      <c r="H6" s="593"/>
    </row>
    <row r="7" spans="1:8" x14ac:dyDescent="0.2">
      <c r="C7" s="10"/>
      <c r="F7" s="105">
        <v>39943</v>
      </c>
      <c r="G7" s="593"/>
      <c r="H7" s="593"/>
    </row>
    <row r="8" spans="1:8" ht="13.5" thickBot="1" x14ac:dyDescent="0.25">
      <c r="C8" s="1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602"/>
      <c r="B11" s="602"/>
      <c r="C11" s="668">
        <v>8.6</v>
      </c>
      <c r="D11" s="669"/>
      <c r="E11" s="602">
        <v>7.4</v>
      </c>
      <c r="F11" s="602"/>
      <c r="G11" s="78"/>
    </row>
    <row r="12" spans="1:8" x14ac:dyDescent="0.2">
      <c r="A12" s="575" t="s">
        <v>4542</v>
      </c>
      <c r="B12" s="576"/>
      <c r="C12" s="576"/>
      <c r="D12" s="576"/>
      <c r="E12" s="576"/>
      <c r="F12" s="576"/>
      <c r="G12" s="576"/>
      <c r="H12" s="577"/>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v>5466</v>
      </c>
      <c r="B14" s="23">
        <v>5536</v>
      </c>
      <c r="C14" s="24">
        <v>5466</v>
      </c>
      <c r="D14" s="24">
        <v>5710</v>
      </c>
      <c r="E14" s="24">
        <f>B14 - A14</f>
        <v>70</v>
      </c>
      <c r="F14" s="24">
        <v>382</v>
      </c>
      <c r="G14" s="24"/>
      <c r="H14" s="101">
        <v>1</v>
      </c>
    </row>
    <row r="15" spans="1:8" s="8" customFormat="1" x14ac:dyDescent="0.2">
      <c r="A15" s="20"/>
      <c r="B15" s="20"/>
      <c r="C15" s="17"/>
      <c r="D15" s="18"/>
      <c r="E15" s="18"/>
      <c r="F15" s="18"/>
      <c r="G15" s="18"/>
      <c r="H15" s="18"/>
    </row>
    <row r="16" spans="1:8" s="8" customFormat="1" ht="12.75" customHeight="1" x14ac:dyDescent="0.2">
      <c r="A16" s="40" t="s">
        <v>4739</v>
      </c>
      <c r="B16" s="580" t="s">
        <v>1463</v>
      </c>
      <c r="C16" s="580"/>
      <c r="D16" s="84" t="s">
        <v>4740</v>
      </c>
      <c r="E16" s="582" t="s">
        <v>1557</v>
      </c>
      <c r="F16" s="582"/>
      <c r="G16" s="582"/>
      <c r="H16" s="582"/>
    </row>
    <row r="17" spans="1:8" s="8" customFormat="1" x14ac:dyDescent="0.2">
      <c r="A17" s="20"/>
      <c r="B17" s="20"/>
      <c r="C17" s="17"/>
      <c r="D17" s="180" t="s">
        <v>4500</v>
      </c>
      <c r="E17" s="582" t="s">
        <v>2557</v>
      </c>
      <c r="F17" s="582"/>
      <c r="G17" s="180" t="s">
        <v>5889</v>
      </c>
      <c r="H17" s="179"/>
    </row>
    <row r="18" spans="1:8" s="8" customFormat="1" ht="12.75" customHeight="1" x14ac:dyDescent="0.2">
      <c r="A18" s="40" t="s">
        <v>4738</v>
      </c>
      <c r="B18" s="579" t="s">
        <v>1556</v>
      </c>
      <c r="C18" s="579"/>
      <c r="D18" s="579"/>
      <c r="E18" s="579"/>
      <c r="F18" s="579"/>
      <c r="G18" s="579"/>
      <c r="H18" s="579"/>
    </row>
    <row r="19" spans="1:8" s="8" customFormat="1" x14ac:dyDescent="0.2">
      <c r="A19" s="20"/>
      <c r="B19" s="20"/>
      <c r="C19" s="17"/>
      <c r="D19" s="18"/>
      <c r="E19" s="18"/>
      <c r="F19" s="18"/>
      <c r="G19" s="18"/>
      <c r="H19" s="18"/>
    </row>
    <row r="20" spans="1:8" s="8" customFormat="1" ht="12.75" customHeight="1" x14ac:dyDescent="0.2">
      <c r="A20" s="40" t="s">
        <v>4544</v>
      </c>
      <c r="B20" s="578" t="s">
        <v>1558</v>
      </c>
      <c r="C20" s="578"/>
      <c r="D20" s="578"/>
      <c r="E20" s="578"/>
      <c r="F20" s="578"/>
      <c r="G20" s="578"/>
      <c r="H20" s="578"/>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27" customHeight="1" thickBot="1" x14ac:dyDescent="0.25">
      <c r="A23" s="676" t="s">
        <v>266</v>
      </c>
      <c r="B23" s="676"/>
      <c r="C23" s="87" t="s">
        <v>266</v>
      </c>
      <c r="D23" s="578" t="s">
        <v>267</v>
      </c>
      <c r="E23" s="598"/>
      <c r="F23" s="598"/>
      <c r="G23" s="636" t="s">
        <v>268</v>
      </c>
      <c r="H23" s="636"/>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355" t="s">
        <v>6011</v>
      </c>
      <c r="B25" s="305" t="s">
        <v>1559</v>
      </c>
      <c r="C25" s="305" t="s">
        <v>572</v>
      </c>
      <c r="D25" s="305" t="s">
        <v>1592</v>
      </c>
      <c r="E25" s="305">
        <v>5466</v>
      </c>
      <c r="F25" s="305" t="s">
        <v>2343</v>
      </c>
      <c r="G25" s="900" t="s">
        <v>2148</v>
      </c>
      <c r="H25" s="901"/>
    </row>
    <row r="26" spans="1:8" ht="25.5" customHeight="1" x14ac:dyDescent="0.2">
      <c r="A26" s="356" t="s">
        <v>6010</v>
      </c>
      <c r="B26" s="297" t="s">
        <v>2149</v>
      </c>
      <c r="C26" s="297" t="s">
        <v>573</v>
      </c>
      <c r="D26" s="297" t="s">
        <v>2150</v>
      </c>
      <c r="E26" s="297">
        <v>5499</v>
      </c>
      <c r="F26" s="297" t="s">
        <v>1596</v>
      </c>
      <c r="G26" s="896" t="s">
        <v>2151</v>
      </c>
      <c r="H26" s="897"/>
    </row>
    <row r="27" spans="1:8" x14ac:dyDescent="0.2">
      <c r="A27" s="356" t="s">
        <v>5999</v>
      </c>
      <c r="B27" s="297" t="s">
        <v>2372</v>
      </c>
      <c r="C27" s="297" t="s">
        <v>574</v>
      </c>
      <c r="D27" s="297" t="s">
        <v>2152</v>
      </c>
      <c r="E27" s="297">
        <v>5552</v>
      </c>
      <c r="F27" s="297" t="s">
        <v>2918</v>
      </c>
      <c r="G27" s="896" t="s">
        <v>2152</v>
      </c>
      <c r="H27" s="897"/>
    </row>
    <row r="28" spans="1:8" x14ac:dyDescent="0.2">
      <c r="A28" s="356" t="s">
        <v>6000</v>
      </c>
      <c r="B28" s="297" t="s">
        <v>3083</v>
      </c>
      <c r="C28" s="297" t="s">
        <v>575</v>
      </c>
      <c r="D28" s="297" t="s">
        <v>3473</v>
      </c>
      <c r="E28" s="297">
        <v>5558</v>
      </c>
      <c r="F28" s="297" t="s">
        <v>1593</v>
      </c>
      <c r="G28" s="896" t="s">
        <v>3474</v>
      </c>
      <c r="H28" s="897"/>
    </row>
    <row r="29" spans="1:8" ht="15.75" customHeight="1" x14ac:dyDescent="0.2">
      <c r="A29" s="356" t="s">
        <v>4994</v>
      </c>
      <c r="B29" s="297" t="s">
        <v>3475</v>
      </c>
      <c r="C29" s="297" t="s">
        <v>576</v>
      </c>
      <c r="D29" s="297" t="s">
        <v>3084</v>
      </c>
      <c r="E29" s="297">
        <v>5634</v>
      </c>
      <c r="F29" s="297" t="s">
        <v>2343</v>
      </c>
      <c r="G29" s="896" t="s">
        <v>3085</v>
      </c>
      <c r="H29" s="897"/>
    </row>
    <row r="30" spans="1:8" ht="15.75" customHeight="1" x14ac:dyDescent="0.2">
      <c r="A30" s="356" t="s">
        <v>570</v>
      </c>
      <c r="B30" s="297" t="s">
        <v>571</v>
      </c>
      <c r="C30" s="297" t="s">
        <v>586</v>
      </c>
      <c r="D30" s="297" t="s">
        <v>568</v>
      </c>
      <c r="E30" s="297">
        <v>5642</v>
      </c>
      <c r="F30" s="334" t="s">
        <v>6176</v>
      </c>
      <c r="G30" s="896" t="s">
        <v>587</v>
      </c>
      <c r="H30" s="897"/>
    </row>
    <row r="31" spans="1:8" ht="15.75" customHeight="1" x14ac:dyDescent="0.2">
      <c r="A31" s="356" t="s">
        <v>588</v>
      </c>
      <c r="B31" s="297" t="s">
        <v>589</v>
      </c>
      <c r="C31" s="297" t="s">
        <v>4918</v>
      </c>
      <c r="D31" s="297" t="s">
        <v>569</v>
      </c>
      <c r="E31" s="297">
        <v>5655</v>
      </c>
      <c r="F31" s="334" t="s">
        <v>6176</v>
      </c>
      <c r="G31" s="896" t="s">
        <v>4919</v>
      </c>
      <c r="H31" s="897"/>
    </row>
    <row r="32" spans="1:8" ht="15" customHeight="1" x14ac:dyDescent="0.2">
      <c r="A32" s="356" t="s">
        <v>6001</v>
      </c>
      <c r="B32" s="297" t="s">
        <v>3086</v>
      </c>
      <c r="C32" s="297" t="s">
        <v>577</v>
      </c>
      <c r="D32" s="297" t="s">
        <v>3087</v>
      </c>
      <c r="E32" s="297">
        <v>5640</v>
      </c>
      <c r="F32" s="297" t="s">
        <v>2343</v>
      </c>
      <c r="G32" s="896" t="s">
        <v>3088</v>
      </c>
      <c r="H32" s="897"/>
    </row>
    <row r="33" spans="1:8" x14ac:dyDescent="0.2">
      <c r="A33" s="356" t="s">
        <v>6002</v>
      </c>
      <c r="B33" s="297" t="s">
        <v>3089</v>
      </c>
      <c r="C33" s="297" t="s">
        <v>578</v>
      </c>
      <c r="D33" s="297" t="s">
        <v>3090</v>
      </c>
      <c r="E33" s="297">
        <v>5626</v>
      </c>
      <c r="F33" s="297" t="s">
        <v>1596</v>
      </c>
      <c r="G33" s="896" t="s">
        <v>3091</v>
      </c>
      <c r="H33" s="897"/>
    </row>
    <row r="34" spans="1:8" x14ac:dyDescent="0.2">
      <c r="A34" s="356" t="s">
        <v>6003</v>
      </c>
      <c r="B34" s="297" t="s">
        <v>3092</v>
      </c>
      <c r="C34" s="297" t="s">
        <v>579</v>
      </c>
      <c r="D34" s="297" t="s">
        <v>3052</v>
      </c>
      <c r="E34" s="297">
        <v>5660</v>
      </c>
      <c r="F34" s="297" t="s">
        <v>1596</v>
      </c>
      <c r="G34" s="896" t="s">
        <v>3093</v>
      </c>
      <c r="H34" s="897"/>
    </row>
    <row r="35" spans="1:8" x14ac:dyDescent="0.2">
      <c r="A35" s="356" t="s">
        <v>6004</v>
      </c>
      <c r="B35" s="297" t="s">
        <v>3094</v>
      </c>
      <c r="C35" s="297" t="s">
        <v>580</v>
      </c>
      <c r="D35" s="297" t="s">
        <v>5003</v>
      </c>
      <c r="E35" s="297">
        <v>5655</v>
      </c>
      <c r="F35" s="297" t="s">
        <v>2343</v>
      </c>
      <c r="G35" s="896" t="s">
        <v>5005</v>
      </c>
      <c r="H35" s="897"/>
    </row>
    <row r="36" spans="1:8" x14ac:dyDescent="0.2">
      <c r="A36" s="356" t="s">
        <v>6005</v>
      </c>
      <c r="B36" s="297" t="s">
        <v>4815</v>
      </c>
      <c r="C36" s="297" t="s">
        <v>581</v>
      </c>
      <c r="D36" s="297" t="s">
        <v>5004</v>
      </c>
      <c r="E36" s="297">
        <v>5644</v>
      </c>
      <c r="F36" s="297" t="s">
        <v>2343</v>
      </c>
      <c r="G36" s="896" t="s">
        <v>5006</v>
      </c>
      <c r="H36" s="897"/>
    </row>
    <row r="37" spans="1:8" x14ac:dyDescent="0.2">
      <c r="A37" s="356" t="s">
        <v>4992</v>
      </c>
      <c r="B37" s="297" t="s">
        <v>5007</v>
      </c>
      <c r="C37" s="297" t="s">
        <v>582</v>
      </c>
      <c r="D37" s="297" t="s">
        <v>3026</v>
      </c>
      <c r="E37" s="297">
        <v>5655</v>
      </c>
      <c r="F37" s="297" t="s">
        <v>2343</v>
      </c>
      <c r="G37" s="896" t="s">
        <v>4993</v>
      </c>
      <c r="H37" s="897"/>
    </row>
    <row r="38" spans="1:8" ht="13.5" customHeight="1" x14ac:dyDescent="0.2">
      <c r="A38" s="356" t="s">
        <v>6006</v>
      </c>
      <c r="B38" s="297" t="s">
        <v>5008</v>
      </c>
      <c r="C38" s="297" t="s">
        <v>583</v>
      </c>
      <c r="D38" s="297" t="s">
        <v>5009</v>
      </c>
      <c r="E38" s="297">
        <v>5662</v>
      </c>
      <c r="F38" s="297" t="s">
        <v>2343</v>
      </c>
      <c r="G38" s="896" t="s">
        <v>5010</v>
      </c>
      <c r="H38" s="897"/>
    </row>
    <row r="39" spans="1:8" x14ac:dyDescent="0.2">
      <c r="A39" s="356" t="s">
        <v>6007</v>
      </c>
      <c r="B39" s="297" t="s">
        <v>5011</v>
      </c>
      <c r="C39" s="297" t="s">
        <v>584</v>
      </c>
      <c r="D39" s="297" t="s">
        <v>5012</v>
      </c>
      <c r="E39" s="297">
        <v>5638</v>
      </c>
      <c r="F39" s="297" t="s">
        <v>1596</v>
      </c>
      <c r="G39" s="896" t="s">
        <v>5013</v>
      </c>
      <c r="H39" s="897"/>
    </row>
    <row r="40" spans="1:8" x14ac:dyDescent="0.2">
      <c r="A40" s="356" t="s">
        <v>6008</v>
      </c>
      <c r="B40" s="297" t="s">
        <v>5014</v>
      </c>
      <c r="C40" s="297" t="s">
        <v>585</v>
      </c>
      <c r="D40" s="297" t="s">
        <v>5015</v>
      </c>
      <c r="E40" s="297">
        <v>5635</v>
      </c>
      <c r="F40" s="297" t="s">
        <v>1595</v>
      </c>
      <c r="G40" s="896" t="s">
        <v>5016</v>
      </c>
      <c r="H40" s="897"/>
    </row>
    <row r="41" spans="1:8" ht="13.5" thickBot="1" x14ac:dyDescent="0.25">
      <c r="A41" s="357" t="s">
        <v>6009</v>
      </c>
      <c r="B41" s="358" t="s">
        <v>5017</v>
      </c>
      <c r="C41" s="358" t="s">
        <v>5621</v>
      </c>
      <c r="D41" s="358" t="s">
        <v>5018</v>
      </c>
      <c r="E41" s="358">
        <v>5535</v>
      </c>
      <c r="F41" s="358" t="s">
        <v>2343</v>
      </c>
      <c r="G41" s="898" t="s">
        <v>786</v>
      </c>
      <c r="H41" s="899"/>
    </row>
    <row r="43" spans="1:8" x14ac:dyDescent="0.2">
      <c r="A43" s="43" t="s">
        <v>1822</v>
      </c>
      <c r="B43" s="155" t="s">
        <v>605</v>
      </c>
      <c r="C43" s="155" t="s">
        <v>5425</v>
      </c>
      <c r="D43" s="155" t="s">
        <v>5426</v>
      </c>
    </row>
    <row r="44" spans="1:8" ht="27" customHeight="1" x14ac:dyDescent="0.2"/>
    <row r="45" spans="1:8" ht="27" customHeight="1" x14ac:dyDescent="0.2"/>
  </sheetData>
  <mergeCells count="44">
    <mergeCell ref="A1:B1"/>
    <mergeCell ref="C1:H1"/>
    <mergeCell ref="C2:H2"/>
    <mergeCell ref="A9:H9"/>
    <mergeCell ref="A3:B3"/>
    <mergeCell ref="A2:B2"/>
    <mergeCell ref="G4:H5"/>
    <mergeCell ref="G6:H7"/>
    <mergeCell ref="A12:H12"/>
    <mergeCell ref="A10:B10"/>
    <mergeCell ref="C10:D10"/>
    <mergeCell ref="E10:F10"/>
    <mergeCell ref="A11:B11"/>
    <mergeCell ref="C11:D11"/>
    <mergeCell ref="E11:F11"/>
    <mergeCell ref="G24:H24"/>
    <mergeCell ref="G25:H25"/>
    <mergeCell ref="B16:C16"/>
    <mergeCell ref="E16:H16"/>
    <mergeCell ref="B18:H18"/>
    <mergeCell ref="B20:H20"/>
    <mergeCell ref="E17:F17"/>
    <mergeCell ref="A22:B22"/>
    <mergeCell ref="A23:B23"/>
    <mergeCell ref="D23:F23"/>
    <mergeCell ref="D22:F22"/>
    <mergeCell ref="G22:H22"/>
    <mergeCell ref="G23:H23"/>
    <mergeCell ref="G26:H26"/>
    <mergeCell ref="G27:H27"/>
    <mergeCell ref="G41:H41"/>
    <mergeCell ref="G36:H36"/>
    <mergeCell ref="G37:H37"/>
    <mergeCell ref="G38:H38"/>
    <mergeCell ref="G39:H39"/>
    <mergeCell ref="G40:H40"/>
    <mergeCell ref="G33:H33"/>
    <mergeCell ref="G34:H34"/>
    <mergeCell ref="G35:H35"/>
    <mergeCell ref="G28:H28"/>
    <mergeCell ref="G30:H30"/>
    <mergeCell ref="G31:H31"/>
    <mergeCell ref="G29:H29"/>
    <mergeCell ref="G32:H32"/>
  </mergeCells>
  <phoneticPr fontId="0" type="noConversion"/>
  <hyperlinks>
    <hyperlink ref="D4" location="HighlineEast!A1" display="Highline Canal East" xr:uid="{00000000-0004-0000-3E00-000000000000}"/>
    <hyperlink ref="D5" location="CherryCrN!A1" display="Cherry Cr Trail N" xr:uid="{00000000-0004-0000-3E00-000001000000}"/>
    <hyperlink ref="D6" location="TollGateCr!A1" display="Tollgate Creek Trail" xr:uid="{00000000-0004-0000-3E00-000002000000}"/>
    <hyperlink ref="A2:B2" location="Overview!A1" tooltip="Go To Trail Network Overview sheet" display="Trail Network Overview" xr:uid="{00000000-0004-0000-3E00-000003000000}"/>
    <hyperlink ref="B43" location="RTD!A15" display="RTD-AH" xr:uid="{00000000-0004-0000-3E00-000004000000}"/>
    <hyperlink ref="C43" location="RTD!A61" display="RTD-NMH" xr:uid="{00000000-0004-0000-3E00-000005000000}"/>
    <hyperlink ref="D43" location="RTD!A64" display="RTD-OY" xr:uid="{00000000-0004-0000-3E00-000006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922" divId="DR_South_13922" sourceType="sheet" destinationFile="C:\GPS\Bicycle\CO_DS\CO_DS_WS.htm" title="GeoBiking CO_DS WS Trail Description"/>
  </webPublishItem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3">
    <pageSetUpPr fitToPage="1"/>
  </sheetPr>
  <dimension ref="A1:H54"/>
  <sheetViews>
    <sheetView zoomScaleNormal="100" workbookViewId="0">
      <selection activeCell="H17" sqref="H17"/>
    </sheetView>
  </sheetViews>
  <sheetFormatPr defaultRowHeight="12.75" x14ac:dyDescent="0.2"/>
  <cols>
    <col min="1" max="1" width="10.5703125" bestFit="1" customWidth="1"/>
    <col min="2" max="2" width="9.140625" bestFit="1" customWidth="1"/>
    <col min="3" max="3" width="12.28515625" bestFit="1" customWidth="1"/>
    <col min="4" max="4" width="17.140625" bestFit="1" customWidth="1"/>
    <col min="5" max="5" width="11.140625" bestFit="1" customWidth="1"/>
    <col min="6" max="6" width="14.85546875" bestFit="1" customWidth="1"/>
    <col min="7" max="7" width="10.85546875" customWidth="1"/>
    <col min="8" max="8" width="25" customWidth="1"/>
  </cols>
  <sheetData>
    <row r="1" spans="1:8" ht="23.25" customHeight="1" x14ac:dyDescent="0.2">
      <c r="A1" s="588" t="s">
        <v>2756</v>
      </c>
      <c r="B1" s="589"/>
      <c r="C1" s="590" t="s">
        <v>3107</v>
      </c>
      <c r="D1" s="591"/>
      <c r="E1" s="591"/>
      <c r="F1" s="591"/>
      <c r="G1" s="591"/>
      <c r="H1" s="591"/>
    </row>
    <row r="2" spans="1:8" ht="25.5" customHeight="1" x14ac:dyDescent="0.2">
      <c r="A2" s="597" t="s">
        <v>265</v>
      </c>
      <c r="B2" s="597"/>
      <c r="C2" s="648" t="s">
        <v>3940</v>
      </c>
      <c r="D2" s="678"/>
      <c r="E2" s="678"/>
      <c r="F2" s="678"/>
      <c r="G2" s="678"/>
      <c r="H2" s="678"/>
    </row>
    <row r="3" spans="1:8" x14ac:dyDescent="0.2">
      <c r="A3" s="597"/>
      <c r="B3" s="597"/>
      <c r="C3" s="19"/>
      <c r="E3" s="26"/>
      <c r="F3" s="26"/>
      <c r="G3" s="678"/>
      <c r="H3" s="678"/>
    </row>
    <row r="4" spans="1:8" x14ac:dyDescent="0.2">
      <c r="A4" s="80" t="s">
        <v>3258</v>
      </c>
      <c r="B4" s="49" t="s">
        <v>2278</v>
      </c>
      <c r="C4" s="29" t="s">
        <v>5374</v>
      </c>
      <c r="D4" s="2" t="s">
        <v>2279</v>
      </c>
      <c r="E4" s="26"/>
      <c r="F4" s="29" t="s">
        <v>2789</v>
      </c>
      <c r="G4" s="737" t="s">
        <v>5943</v>
      </c>
      <c r="H4" s="737"/>
    </row>
    <row r="5" spans="1:8" x14ac:dyDescent="0.2">
      <c r="A5" s="66"/>
      <c r="B5" s="52"/>
      <c r="C5" s="29"/>
      <c r="D5" s="2" t="s">
        <v>2260</v>
      </c>
      <c r="E5" s="26"/>
      <c r="F5" s="34"/>
      <c r="G5" s="737"/>
      <c r="H5" s="737"/>
    </row>
    <row r="6" spans="1:8" x14ac:dyDescent="0.2">
      <c r="A6" s="65" t="s">
        <v>865</v>
      </c>
      <c r="B6" s="49">
        <f>COUNT(E25:E52)</f>
        <v>26</v>
      </c>
      <c r="C6" s="75"/>
      <c r="D6" s="2" t="s">
        <v>1789</v>
      </c>
      <c r="E6" s="104" t="s">
        <v>3939</v>
      </c>
      <c r="F6" s="104" t="s">
        <v>2099</v>
      </c>
      <c r="G6" s="598" t="s">
        <v>2459</v>
      </c>
      <c r="H6" s="593"/>
    </row>
    <row r="7" spans="1:8" x14ac:dyDescent="0.2">
      <c r="A7" s="64"/>
      <c r="B7" s="3"/>
      <c r="C7" s="10"/>
      <c r="E7" s="105">
        <v>39568</v>
      </c>
      <c r="F7" s="105">
        <v>40650</v>
      </c>
      <c r="G7" s="593"/>
      <c r="H7" s="593"/>
    </row>
    <row r="8" spans="1:8" ht="13.5" thickBot="1" x14ac:dyDescent="0.25">
      <c r="A8" s="64"/>
      <c r="B8" s="3"/>
      <c r="C8" s="10"/>
      <c r="E8" s="130"/>
      <c r="F8" s="105"/>
      <c r="G8" s="27"/>
      <c r="H8" s="27"/>
    </row>
    <row r="9" spans="1:8" x14ac:dyDescent="0.2">
      <c r="A9" s="594" t="s">
        <v>3079</v>
      </c>
      <c r="B9" s="595"/>
      <c r="C9" s="595"/>
      <c r="D9" s="595"/>
      <c r="E9" s="595"/>
      <c r="F9" s="595"/>
      <c r="G9" s="595"/>
      <c r="H9" s="596"/>
    </row>
    <row r="10" spans="1:8" s="25" customFormat="1" ht="13.5" thickBot="1" x14ac:dyDescent="0.25">
      <c r="A10" s="570" t="s">
        <v>2780</v>
      </c>
      <c r="B10" s="571"/>
      <c r="C10" s="587" t="s">
        <v>2781</v>
      </c>
      <c r="D10" s="587"/>
      <c r="E10" s="587" t="s">
        <v>2782</v>
      </c>
      <c r="F10" s="587"/>
      <c r="G10" s="76"/>
      <c r="H10" s="102" t="s">
        <v>3057</v>
      </c>
    </row>
    <row r="11" spans="1:8" ht="13.5" thickBot="1" x14ac:dyDescent="0.25">
      <c r="A11" s="574"/>
      <c r="B11" s="574"/>
      <c r="C11" s="618">
        <v>10.4</v>
      </c>
      <c r="D11" s="619"/>
      <c r="E11" s="602">
        <v>8.6</v>
      </c>
      <c r="F11" s="602"/>
      <c r="G11" s="78"/>
    </row>
    <row r="12" spans="1:8" x14ac:dyDescent="0.2">
      <c r="A12" s="575" t="s">
        <v>4542</v>
      </c>
      <c r="B12" s="681"/>
      <c r="C12" s="681"/>
      <c r="D12" s="681"/>
      <c r="E12" s="681"/>
      <c r="F12" s="681"/>
      <c r="G12" s="681"/>
      <c r="H12" s="682"/>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5567</v>
      </c>
      <c r="B14" s="23">
        <f>E34</f>
        <v>5619</v>
      </c>
      <c r="C14" s="24">
        <v>5493</v>
      </c>
      <c r="D14" s="24">
        <v>5704</v>
      </c>
      <c r="E14" s="24">
        <f>B14 - A14</f>
        <v>52</v>
      </c>
      <c r="F14" s="24">
        <v>634</v>
      </c>
      <c r="G14" s="24"/>
      <c r="H14" s="101">
        <v>2</v>
      </c>
    </row>
    <row r="15" spans="1:8" s="8" customFormat="1" x14ac:dyDescent="0.2">
      <c r="A15" s="20"/>
      <c r="B15" s="20"/>
      <c r="C15" s="17"/>
      <c r="D15" s="18"/>
      <c r="E15" s="18"/>
      <c r="F15" s="18"/>
      <c r="G15" s="18"/>
      <c r="H15" s="18"/>
    </row>
    <row r="16" spans="1:8" s="8" customFormat="1" x14ac:dyDescent="0.2">
      <c r="A16" s="40" t="s">
        <v>4739</v>
      </c>
      <c r="B16" s="580" t="s">
        <v>1463</v>
      </c>
      <c r="C16" s="580"/>
      <c r="D16" s="84" t="s">
        <v>4740</v>
      </c>
      <c r="E16" s="582" t="s">
        <v>4273</v>
      </c>
      <c r="F16" s="582"/>
      <c r="G16" s="582"/>
      <c r="H16" s="582"/>
    </row>
    <row r="17" spans="1:8" s="8" customFormat="1" x14ac:dyDescent="0.2">
      <c r="A17" s="20"/>
      <c r="B17" s="20"/>
      <c r="C17" s="17"/>
      <c r="D17" s="180" t="s">
        <v>4500</v>
      </c>
      <c r="E17" s="582" t="s">
        <v>1131</v>
      </c>
      <c r="F17" s="582"/>
      <c r="G17" s="180" t="s">
        <v>5889</v>
      </c>
      <c r="H17" s="179">
        <v>98</v>
      </c>
    </row>
    <row r="18" spans="1:8" s="8" customFormat="1" ht="12.75" customHeight="1" x14ac:dyDescent="0.2">
      <c r="A18" s="40" t="s">
        <v>4738</v>
      </c>
      <c r="B18" s="579" t="s">
        <v>3105</v>
      </c>
      <c r="C18" s="579"/>
      <c r="D18" s="579"/>
      <c r="E18" s="579"/>
      <c r="F18" s="579"/>
      <c r="G18" s="579"/>
      <c r="H18" s="579"/>
    </row>
    <row r="19" spans="1:8" s="8" customFormat="1" x14ac:dyDescent="0.2">
      <c r="A19" s="20"/>
      <c r="B19" s="20"/>
      <c r="C19" s="17"/>
      <c r="D19" s="18"/>
      <c r="E19" s="18"/>
      <c r="F19" s="18"/>
      <c r="G19" s="18"/>
      <c r="H19" s="18"/>
    </row>
    <row r="20" spans="1:8" s="8" customFormat="1" x14ac:dyDescent="0.2">
      <c r="A20" s="40" t="s">
        <v>4544</v>
      </c>
      <c r="B20" s="579" t="s">
        <v>3108</v>
      </c>
      <c r="C20" s="579"/>
      <c r="D20" s="579"/>
      <c r="E20" s="579"/>
      <c r="F20" s="579"/>
      <c r="G20" s="579"/>
      <c r="H20" s="579"/>
    </row>
    <row r="21" spans="1:8" ht="13.5" thickBot="1" x14ac:dyDescent="0.25">
      <c r="C21" s="1"/>
    </row>
    <row r="22" spans="1:8" ht="13.5" thickBot="1" x14ac:dyDescent="0.25">
      <c r="A22" s="573" t="s">
        <v>4734</v>
      </c>
      <c r="B22" s="573"/>
      <c r="C22" s="85" t="s">
        <v>4735</v>
      </c>
      <c r="D22" s="573" t="s">
        <v>4736</v>
      </c>
      <c r="E22" s="573"/>
      <c r="F22" s="573"/>
      <c r="G22" s="583" t="s">
        <v>4737</v>
      </c>
      <c r="H22" s="584"/>
    </row>
    <row r="23" spans="1:8" ht="13.5" thickBot="1" x14ac:dyDescent="0.25">
      <c r="A23" s="875" t="s">
        <v>1464</v>
      </c>
      <c r="B23" s="875"/>
      <c r="C23" s="86" t="s">
        <v>1465</v>
      </c>
      <c r="D23" s="579" t="s">
        <v>1466</v>
      </c>
      <c r="E23" s="649"/>
      <c r="F23" s="649"/>
      <c r="G23" s="607" t="s">
        <v>4952</v>
      </c>
      <c r="H23" s="607"/>
    </row>
    <row r="24" spans="1:8" s="3" customFormat="1" ht="13.5" thickBot="1" x14ac:dyDescent="0.25">
      <c r="A24" s="4" t="s">
        <v>1596</v>
      </c>
      <c r="B24" s="4" t="s">
        <v>1601</v>
      </c>
      <c r="C24" s="5" t="s">
        <v>1602</v>
      </c>
      <c r="D24" s="4" t="s">
        <v>2790</v>
      </c>
      <c r="E24" s="4" t="s">
        <v>1594</v>
      </c>
      <c r="F24" s="4" t="s">
        <v>1600</v>
      </c>
      <c r="G24" s="608" t="s">
        <v>3050</v>
      </c>
      <c r="H24" s="609"/>
    </row>
    <row r="25" spans="1:8" x14ac:dyDescent="0.2">
      <c r="A25" s="240" t="s">
        <v>6023</v>
      </c>
      <c r="B25" s="241" t="s">
        <v>2274</v>
      </c>
      <c r="C25" s="242" t="s">
        <v>2275</v>
      </c>
      <c r="D25" s="241" t="s">
        <v>2276</v>
      </c>
      <c r="E25" s="243">
        <v>5567</v>
      </c>
      <c r="F25" s="241" t="s">
        <v>2343</v>
      </c>
      <c r="G25" s="603" t="s">
        <v>2277</v>
      </c>
      <c r="H25" s="604"/>
    </row>
    <row r="26" spans="1:8" ht="25.5" customHeight="1" x14ac:dyDescent="0.2">
      <c r="A26" s="244" t="s">
        <v>2280</v>
      </c>
      <c r="B26" s="245" t="s">
        <v>2281</v>
      </c>
      <c r="C26" s="246" t="s">
        <v>2282</v>
      </c>
      <c r="D26" s="245" t="s">
        <v>2283</v>
      </c>
      <c r="E26" s="220">
        <v>5579</v>
      </c>
      <c r="F26" s="245" t="s">
        <v>2918</v>
      </c>
      <c r="G26" s="612" t="s">
        <v>2284</v>
      </c>
      <c r="H26" s="613"/>
    </row>
    <row r="27" spans="1:8" x14ac:dyDescent="0.2">
      <c r="A27" s="244" t="s">
        <v>623</v>
      </c>
      <c r="B27" s="245" t="s">
        <v>2285</v>
      </c>
      <c r="C27" s="246" t="s">
        <v>2286</v>
      </c>
      <c r="D27" s="245" t="s">
        <v>2287</v>
      </c>
      <c r="E27" s="220">
        <v>5543</v>
      </c>
      <c r="F27" s="245" t="s">
        <v>2343</v>
      </c>
      <c r="G27" s="605" t="s">
        <v>2288</v>
      </c>
      <c r="H27" s="606"/>
    </row>
    <row r="28" spans="1:8" x14ac:dyDescent="0.2">
      <c r="A28" s="244" t="s">
        <v>624</v>
      </c>
      <c r="B28" s="245" t="s">
        <v>2289</v>
      </c>
      <c r="C28" s="246" t="s">
        <v>2290</v>
      </c>
      <c r="D28" s="245" t="s">
        <v>2291</v>
      </c>
      <c r="E28" s="220">
        <v>5543</v>
      </c>
      <c r="F28" s="245" t="s">
        <v>2343</v>
      </c>
      <c r="G28" s="605" t="s">
        <v>2296</v>
      </c>
      <c r="H28" s="606"/>
    </row>
    <row r="29" spans="1:8" x14ac:dyDescent="0.2">
      <c r="A29" s="244" t="s">
        <v>2292</v>
      </c>
      <c r="B29" s="245" t="s">
        <v>2293</v>
      </c>
      <c r="C29" s="246" t="s">
        <v>2294</v>
      </c>
      <c r="D29" s="245" t="s">
        <v>2295</v>
      </c>
      <c r="E29" s="220">
        <v>5598</v>
      </c>
      <c r="F29" s="245" t="s">
        <v>1596</v>
      </c>
      <c r="G29" s="605" t="s">
        <v>2297</v>
      </c>
      <c r="H29" s="606"/>
    </row>
    <row r="30" spans="1:8" x14ac:dyDescent="0.2">
      <c r="A30" s="244" t="s">
        <v>2298</v>
      </c>
      <c r="B30" s="245" t="s">
        <v>2299</v>
      </c>
      <c r="C30" s="246" t="s">
        <v>2282</v>
      </c>
      <c r="D30" s="245" t="s">
        <v>2300</v>
      </c>
      <c r="E30" s="220">
        <v>5627</v>
      </c>
      <c r="F30" s="245" t="s">
        <v>2343</v>
      </c>
      <c r="G30" s="605" t="s">
        <v>2301</v>
      </c>
      <c r="H30" s="606"/>
    </row>
    <row r="31" spans="1:8" x14ac:dyDescent="0.2">
      <c r="A31" s="244" t="s">
        <v>5172</v>
      </c>
      <c r="B31" s="245" t="s">
        <v>1102</v>
      </c>
      <c r="C31" s="246" t="s">
        <v>1565</v>
      </c>
      <c r="D31" s="245" t="s">
        <v>1788</v>
      </c>
      <c r="E31" s="220">
        <v>5621</v>
      </c>
      <c r="F31" s="245" t="s">
        <v>2343</v>
      </c>
      <c r="G31" s="605" t="s">
        <v>1809</v>
      </c>
      <c r="H31" s="606"/>
    </row>
    <row r="32" spans="1:8" x14ac:dyDescent="0.2">
      <c r="A32" s="244" t="s">
        <v>2308</v>
      </c>
      <c r="B32" s="245" t="s">
        <v>2306</v>
      </c>
      <c r="C32" s="246" t="s">
        <v>2307</v>
      </c>
      <c r="D32" s="245" t="s">
        <v>5440</v>
      </c>
      <c r="E32" s="220">
        <v>5593</v>
      </c>
      <c r="F32" s="245" t="s">
        <v>1596</v>
      </c>
      <c r="G32" s="612" t="s">
        <v>2309</v>
      </c>
      <c r="H32" s="613"/>
    </row>
    <row r="33" spans="1:8" x14ac:dyDescent="0.2">
      <c r="A33" s="244" t="s">
        <v>2302</v>
      </c>
      <c r="B33" s="245" t="s">
        <v>2303</v>
      </c>
      <c r="C33" s="246" t="s">
        <v>2304</v>
      </c>
      <c r="D33" s="245" t="s">
        <v>5441</v>
      </c>
      <c r="E33" s="220">
        <v>5614</v>
      </c>
      <c r="F33" s="245" t="s">
        <v>1596</v>
      </c>
      <c r="G33" s="612" t="s">
        <v>2305</v>
      </c>
      <c r="H33" s="613"/>
    </row>
    <row r="34" spans="1:8" x14ac:dyDescent="0.2">
      <c r="A34" s="244" t="s">
        <v>625</v>
      </c>
      <c r="B34" s="245" t="s">
        <v>5442</v>
      </c>
      <c r="C34" s="246" t="s">
        <v>5443</v>
      </c>
      <c r="D34" s="245" t="s">
        <v>5444</v>
      </c>
      <c r="E34" s="220">
        <v>5619</v>
      </c>
      <c r="F34" s="245" t="s">
        <v>2343</v>
      </c>
      <c r="G34" s="612" t="s">
        <v>5445</v>
      </c>
      <c r="H34" s="613"/>
    </row>
    <row r="35" spans="1:8" x14ac:dyDescent="0.2">
      <c r="A35" s="244" t="s">
        <v>5447</v>
      </c>
      <c r="B35" s="245" t="s">
        <v>5448</v>
      </c>
      <c r="C35" s="246" t="s">
        <v>899</v>
      </c>
      <c r="D35" s="245" t="s">
        <v>900</v>
      </c>
      <c r="E35" s="220">
        <v>5692</v>
      </c>
      <c r="F35" s="245" t="s">
        <v>2343</v>
      </c>
      <c r="G35" s="612" t="s">
        <v>901</v>
      </c>
      <c r="H35" s="613"/>
    </row>
    <row r="36" spans="1:8" ht="26.25" customHeight="1" x14ac:dyDescent="0.2">
      <c r="A36" s="244" t="s">
        <v>902</v>
      </c>
      <c r="B36" s="245" t="s">
        <v>903</v>
      </c>
      <c r="C36" s="246" t="s">
        <v>904</v>
      </c>
      <c r="D36" s="245" t="s">
        <v>905</v>
      </c>
      <c r="E36" s="220">
        <v>5657</v>
      </c>
      <c r="F36" s="245" t="s">
        <v>2918</v>
      </c>
      <c r="G36" s="612" t="s">
        <v>626</v>
      </c>
      <c r="H36" s="606"/>
    </row>
    <row r="37" spans="1:8" x14ac:dyDescent="0.2">
      <c r="A37" s="244" t="s">
        <v>906</v>
      </c>
      <c r="B37" s="245" t="s">
        <v>907</v>
      </c>
      <c r="C37" s="254" t="s">
        <v>908</v>
      </c>
      <c r="D37" s="245" t="s">
        <v>909</v>
      </c>
      <c r="E37" s="220">
        <v>5658</v>
      </c>
      <c r="F37" s="245" t="s">
        <v>1595</v>
      </c>
      <c r="G37" s="605" t="s">
        <v>910</v>
      </c>
      <c r="H37" s="606"/>
    </row>
    <row r="38" spans="1:8" x14ac:dyDescent="0.2">
      <c r="A38" s="244" t="s">
        <v>98</v>
      </c>
      <c r="B38" s="245" t="s">
        <v>99</v>
      </c>
      <c r="C38" s="246" t="s">
        <v>4557</v>
      </c>
      <c r="D38" s="245" t="s">
        <v>4558</v>
      </c>
      <c r="E38" s="220">
        <v>5555</v>
      </c>
      <c r="F38" s="245" t="s">
        <v>1596</v>
      </c>
      <c r="G38" s="605" t="s">
        <v>2748</v>
      </c>
      <c r="H38" s="606"/>
    </row>
    <row r="39" spans="1:8" x14ac:dyDescent="0.2">
      <c r="A39" s="244" t="s">
        <v>2749</v>
      </c>
      <c r="B39" s="245" t="s">
        <v>2750</v>
      </c>
      <c r="C39" s="246" t="s">
        <v>2751</v>
      </c>
      <c r="D39" s="245" t="s">
        <v>2752</v>
      </c>
      <c r="E39" s="220">
        <v>5572</v>
      </c>
      <c r="F39" s="245" t="s">
        <v>2918</v>
      </c>
      <c r="G39" s="605" t="s">
        <v>2753</v>
      </c>
      <c r="H39" s="606"/>
    </row>
    <row r="40" spans="1:8" ht="26.25" customHeight="1" x14ac:dyDescent="0.2">
      <c r="A40" s="244" t="s">
        <v>2460</v>
      </c>
      <c r="B40" s="245" t="s">
        <v>2461</v>
      </c>
      <c r="C40" s="246" t="s">
        <v>2462</v>
      </c>
      <c r="D40" s="245" t="s">
        <v>2463</v>
      </c>
      <c r="E40" s="220">
        <v>5501</v>
      </c>
      <c r="F40" s="245" t="s">
        <v>2343</v>
      </c>
      <c r="G40" s="612" t="s">
        <v>2492</v>
      </c>
      <c r="H40" s="606"/>
    </row>
    <row r="41" spans="1:8" x14ac:dyDescent="0.2">
      <c r="A41" s="244" t="s">
        <v>2464</v>
      </c>
      <c r="B41" s="245" t="s">
        <v>2465</v>
      </c>
      <c r="C41" s="246" t="s">
        <v>6119</v>
      </c>
      <c r="D41" s="245" t="s">
        <v>2466</v>
      </c>
      <c r="E41" s="220">
        <v>5504</v>
      </c>
      <c r="F41" s="245" t="s">
        <v>2343</v>
      </c>
      <c r="G41" s="605" t="s">
        <v>2467</v>
      </c>
      <c r="H41" s="606"/>
    </row>
    <row r="42" spans="1:8" x14ac:dyDescent="0.2">
      <c r="A42" s="266" t="s">
        <v>2487</v>
      </c>
      <c r="B42" s="268" t="s">
        <v>2488</v>
      </c>
      <c r="C42" s="315" t="s">
        <v>2489</v>
      </c>
      <c r="D42" s="268" t="s">
        <v>2490</v>
      </c>
      <c r="E42" s="269">
        <v>5499</v>
      </c>
      <c r="F42" s="268" t="s">
        <v>1595</v>
      </c>
      <c r="G42" s="902" t="s">
        <v>2491</v>
      </c>
      <c r="H42" s="633"/>
    </row>
    <row r="43" spans="1:8" x14ac:dyDescent="0.2">
      <c r="A43" s="244" t="s">
        <v>2468</v>
      </c>
      <c r="B43" s="245" t="s">
        <v>2469</v>
      </c>
      <c r="C43" s="246" t="s">
        <v>2470</v>
      </c>
      <c r="D43" s="245" t="s">
        <v>2471</v>
      </c>
      <c r="E43" s="220">
        <v>5493</v>
      </c>
      <c r="F43" s="245" t="s">
        <v>2343</v>
      </c>
      <c r="G43" s="605" t="s">
        <v>2472</v>
      </c>
      <c r="H43" s="606"/>
    </row>
    <row r="44" spans="1:8" x14ac:dyDescent="0.2">
      <c r="A44" s="244" t="s">
        <v>2464</v>
      </c>
      <c r="B44" s="734" t="s">
        <v>3768</v>
      </c>
      <c r="C44" s="734"/>
      <c r="D44" s="734"/>
      <c r="E44" s="220"/>
      <c r="F44" s="245"/>
      <c r="G44" s="605" t="s">
        <v>2473</v>
      </c>
      <c r="H44" s="606"/>
    </row>
    <row r="45" spans="1:8" x14ac:dyDescent="0.2">
      <c r="A45" s="244" t="s">
        <v>2479</v>
      </c>
      <c r="B45" s="316" t="s">
        <v>2480</v>
      </c>
      <c r="C45" s="316" t="s">
        <v>2481</v>
      </c>
      <c r="D45" s="316" t="s">
        <v>2482</v>
      </c>
      <c r="E45" s="317">
        <v>5538</v>
      </c>
      <c r="F45" s="255" t="s">
        <v>1596</v>
      </c>
      <c r="G45" s="605" t="s">
        <v>2478</v>
      </c>
      <c r="H45" s="606"/>
    </row>
    <row r="46" spans="1:8" x14ac:dyDescent="0.2">
      <c r="A46" s="244" t="s">
        <v>2474</v>
      </c>
      <c r="B46" s="245" t="s">
        <v>2483</v>
      </c>
      <c r="C46" s="246" t="s">
        <v>2484</v>
      </c>
      <c r="D46" s="245" t="s">
        <v>2476</v>
      </c>
      <c r="E46" s="220">
        <v>5496</v>
      </c>
      <c r="F46" s="245" t="s">
        <v>2343</v>
      </c>
      <c r="G46" s="605" t="s">
        <v>2486</v>
      </c>
      <c r="H46" s="606"/>
    </row>
    <row r="47" spans="1:8" x14ac:dyDescent="0.2">
      <c r="A47" s="244" t="s">
        <v>2475</v>
      </c>
      <c r="B47" s="245" t="s">
        <v>2754</v>
      </c>
      <c r="C47" s="246" t="s">
        <v>2755</v>
      </c>
      <c r="D47" s="245" t="s">
        <v>2485</v>
      </c>
      <c r="E47" s="220">
        <v>5502</v>
      </c>
      <c r="F47" s="245" t="s">
        <v>2343</v>
      </c>
      <c r="G47" s="605" t="s">
        <v>2477</v>
      </c>
      <c r="H47" s="606"/>
    </row>
    <row r="48" spans="1:8" x14ac:dyDescent="0.2">
      <c r="A48" s="244" t="s">
        <v>2757</v>
      </c>
      <c r="B48" s="245" t="s">
        <v>2758</v>
      </c>
      <c r="C48" s="246" t="s">
        <v>2759</v>
      </c>
      <c r="D48" s="245" t="s">
        <v>2760</v>
      </c>
      <c r="E48" s="220">
        <v>5499</v>
      </c>
      <c r="F48" s="245" t="s">
        <v>1598</v>
      </c>
      <c r="G48" s="612" t="s">
        <v>2761</v>
      </c>
      <c r="H48" s="613"/>
    </row>
    <row r="49" spans="1:8" x14ac:dyDescent="0.2">
      <c r="A49" s="244" t="s">
        <v>2762</v>
      </c>
      <c r="B49" s="245" t="s">
        <v>2763</v>
      </c>
      <c r="C49" s="246" t="s">
        <v>2764</v>
      </c>
      <c r="D49" s="245" t="s">
        <v>2765</v>
      </c>
      <c r="E49" s="220">
        <v>5536</v>
      </c>
      <c r="F49" s="245" t="s">
        <v>2918</v>
      </c>
      <c r="G49" s="605" t="s">
        <v>2765</v>
      </c>
      <c r="H49" s="606"/>
    </row>
    <row r="50" spans="1:8" x14ac:dyDescent="0.2">
      <c r="A50" s="244" t="s">
        <v>3109</v>
      </c>
      <c r="B50" s="245" t="s">
        <v>3110</v>
      </c>
      <c r="C50" s="246" t="s">
        <v>3113</v>
      </c>
      <c r="D50" s="245" t="s">
        <v>3111</v>
      </c>
      <c r="E50" s="220">
        <v>5573</v>
      </c>
      <c r="F50" s="245" t="s">
        <v>2343</v>
      </c>
      <c r="G50" s="605" t="s">
        <v>3112</v>
      </c>
      <c r="H50" s="606"/>
    </row>
    <row r="51" spans="1:8" x14ac:dyDescent="0.2">
      <c r="A51" s="244" t="s">
        <v>2766</v>
      </c>
      <c r="B51" s="245" t="s">
        <v>2767</v>
      </c>
      <c r="C51" s="246" t="s">
        <v>2768</v>
      </c>
      <c r="D51" s="245" t="s">
        <v>2769</v>
      </c>
      <c r="E51" s="220">
        <v>5614</v>
      </c>
      <c r="F51" s="245" t="s">
        <v>2343</v>
      </c>
      <c r="G51" s="605" t="s">
        <v>2770</v>
      </c>
      <c r="H51" s="606"/>
    </row>
    <row r="52" spans="1:8" ht="13.5" thickBot="1" x14ac:dyDescent="0.25">
      <c r="A52" s="248" t="s">
        <v>625</v>
      </c>
      <c r="B52" s="726" t="s">
        <v>3768</v>
      </c>
      <c r="C52" s="726"/>
      <c r="D52" s="726"/>
      <c r="E52" s="726"/>
      <c r="F52" s="726"/>
      <c r="G52" s="610" t="s">
        <v>5446</v>
      </c>
      <c r="H52" s="611"/>
    </row>
    <row r="54" spans="1:8" ht="12.75" customHeight="1" x14ac:dyDescent="0.2">
      <c r="A54" s="43" t="s">
        <v>1822</v>
      </c>
      <c r="B54" s="154" t="s">
        <v>4892</v>
      </c>
      <c r="C54" s="156" t="s">
        <v>3699</v>
      </c>
    </row>
  </sheetData>
  <mergeCells count="58">
    <mergeCell ref="A12:H12"/>
    <mergeCell ref="C10:D10"/>
    <mergeCell ref="A22:B22"/>
    <mergeCell ref="E10:F10"/>
    <mergeCell ref="A11:B11"/>
    <mergeCell ref="C11:D11"/>
    <mergeCell ref="E11:F11"/>
    <mergeCell ref="A10:B10"/>
    <mergeCell ref="E17:F17"/>
    <mergeCell ref="A1:B1"/>
    <mergeCell ref="C1:H1"/>
    <mergeCell ref="C2:H2"/>
    <mergeCell ref="A9:H9"/>
    <mergeCell ref="A3:B3"/>
    <mergeCell ref="G4:H5"/>
    <mergeCell ref="G3:H3"/>
    <mergeCell ref="A2:B2"/>
    <mergeCell ref="G6:H7"/>
    <mergeCell ref="G24:H24"/>
    <mergeCell ref="B20:H20"/>
    <mergeCell ref="B16:C16"/>
    <mergeCell ref="E16:H16"/>
    <mergeCell ref="B18:H18"/>
    <mergeCell ref="A23:B23"/>
    <mergeCell ref="D23:F23"/>
    <mergeCell ref="D22:F22"/>
    <mergeCell ref="G23:H23"/>
    <mergeCell ref="G22:H22"/>
    <mergeCell ref="G25:H25"/>
    <mergeCell ref="G26:H26"/>
    <mergeCell ref="G27:H27"/>
    <mergeCell ref="G28:H28"/>
    <mergeCell ref="G41:H41"/>
    <mergeCell ref="G29:H29"/>
    <mergeCell ref="G30:H30"/>
    <mergeCell ref="G32:H32"/>
    <mergeCell ref="G33:H33"/>
    <mergeCell ref="G31:H31"/>
    <mergeCell ref="G34:H34"/>
    <mergeCell ref="G35:H35"/>
    <mergeCell ref="G36:H36"/>
    <mergeCell ref="G37:H37"/>
    <mergeCell ref="B52:F52"/>
    <mergeCell ref="G38:H38"/>
    <mergeCell ref="G39:H39"/>
    <mergeCell ref="G47:H47"/>
    <mergeCell ref="G48:H48"/>
    <mergeCell ref="G49:H49"/>
    <mergeCell ref="G50:H50"/>
    <mergeCell ref="G51:H51"/>
    <mergeCell ref="B44:D44"/>
    <mergeCell ref="G45:H45"/>
    <mergeCell ref="G52:H52"/>
    <mergeCell ref="G46:H46"/>
    <mergeCell ref="G44:H44"/>
    <mergeCell ref="G42:H42"/>
    <mergeCell ref="G40:H40"/>
    <mergeCell ref="G43:H43"/>
  </mergeCells>
  <phoneticPr fontId="0" type="noConversion"/>
  <hyperlinks>
    <hyperlink ref="D4" location="GoldSmithHam!A1" display="GoldSmithHam Tr" xr:uid="{00000000-0004-0000-3F00-000000000000}"/>
    <hyperlink ref="A2:B2" location="Overview!A1" tooltip="Go to Trail Network Overview sheet" display="Trail Network Overview" xr:uid="{00000000-0004-0000-3F00-000001000000}"/>
    <hyperlink ref="B54" location="RTD!A26" display="RTD-BS" xr:uid="{00000000-0004-0000-3F00-000002000000}"/>
    <hyperlink ref="C54" location="RTD!A62" display="RTD-OS" xr:uid="{00000000-0004-0000-3F00-000003000000}"/>
    <hyperlink ref="D6" location="LittleDryQ!A1" display="Little Dry Quincy" xr:uid="{00000000-0004-0000-3F00-000004000000}"/>
    <hyperlink ref="D5" location="HighlineCentral!A1" display="Highline Canal C" xr:uid="{00000000-0004-0000-3F00-000005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3568" divId="DR_South_23568" sourceType="sheet" destinationFile="C:\GPS\Bicycle\CO_DS\CO_DS_WCT.htm" title="GeoBiking CO_DS WCT Trail Description"/>
  </webPublishItem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0">
    <pageSetUpPr fitToPage="1"/>
  </sheetPr>
  <dimension ref="A1:H48"/>
  <sheetViews>
    <sheetView zoomScaleNormal="100" workbookViewId="0">
      <selection activeCell="H18" sqref="H18"/>
    </sheetView>
  </sheetViews>
  <sheetFormatPr defaultRowHeight="12.75" x14ac:dyDescent="0.2"/>
  <cols>
    <col min="1" max="1" width="11.85546875" bestFit="1" customWidth="1"/>
    <col min="2" max="2" width="12.5703125" customWidth="1"/>
    <col min="3" max="3" width="12.28515625" bestFit="1" customWidth="1"/>
    <col min="4" max="4" width="19.28515625" bestFit="1" customWidth="1"/>
    <col min="5" max="5" width="14" bestFit="1" customWidth="1"/>
    <col min="6" max="6" width="14.85546875" bestFit="1" customWidth="1"/>
    <col min="7" max="7" width="8.140625" bestFit="1" customWidth="1"/>
    <col min="8" max="8" width="37" customWidth="1"/>
  </cols>
  <sheetData>
    <row r="1" spans="1:8" ht="22.5" customHeight="1" x14ac:dyDescent="0.2">
      <c r="A1" s="588" t="s">
        <v>3841</v>
      </c>
      <c r="B1" s="589"/>
      <c r="C1" s="590" t="s">
        <v>3867</v>
      </c>
      <c r="D1" s="591"/>
      <c r="E1" s="591"/>
      <c r="F1" s="591"/>
      <c r="G1" s="591"/>
      <c r="H1" s="591"/>
    </row>
    <row r="2" spans="1:8" ht="26.25" customHeight="1" x14ac:dyDescent="0.2">
      <c r="A2" s="597" t="s">
        <v>265</v>
      </c>
      <c r="B2" s="597"/>
      <c r="C2" s="671" t="s">
        <v>3832</v>
      </c>
      <c r="D2" s="671"/>
      <c r="E2" s="671"/>
      <c r="F2" s="671"/>
      <c r="G2" s="671"/>
      <c r="H2" s="671"/>
    </row>
    <row r="3" spans="1:8" x14ac:dyDescent="0.2">
      <c r="A3" s="597"/>
      <c r="B3" s="597"/>
      <c r="C3" s="19"/>
      <c r="E3" s="26"/>
      <c r="F3" s="26"/>
      <c r="G3" s="26"/>
      <c r="H3" s="26"/>
    </row>
    <row r="4" spans="1:8" ht="12.75" customHeight="1" x14ac:dyDescent="0.2">
      <c r="A4" s="80" t="s">
        <v>3258</v>
      </c>
      <c r="B4" s="55" t="s">
        <v>3842</v>
      </c>
      <c r="C4" s="29" t="s">
        <v>5374</v>
      </c>
      <c r="D4" s="597" t="s">
        <v>1383</v>
      </c>
      <c r="E4" s="597"/>
      <c r="F4" s="29" t="s">
        <v>2789</v>
      </c>
      <c r="G4" s="702" t="s">
        <v>6521</v>
      </c>
      <c r="H4" s="598"/>
    </row>
    <row r="5" spans="1:8" x14ac:dyDescent="0.2">
      <c r="C5" s="41"/>
      <c r="D5" s="597" t="s">
        <v>3805</v>
      </c>
      <c r="E5" s="597"/>
      <c r="F5" s="45"/>
      <c r="G5" s="598"/>
      <c r="H5" s="598"/>
    </row>
    <row r="6" spans="1:8" x14ac:dyDescent="0.2">
      <c r="A6" s="136" t="s">
        <v>865</v>
      </c>
      <c r="B6" s="55">
        <f>COUNT(E26:E46)</f>
        <v>20</v>
      </c>
      <c r="C6" s="41"/>
      <c r="D6" s="2" t="s">
        <v>3843</v>
      </c>
      <c r="E6" s="40" t="s">
        <v>3939</v>
      </c>
      <c r="F6" s="104" t="s">
        <v>2099</v>
      </c>
      <c r="G6" s="702" t="s">
        <v>6522</v>
      </c>
      <c r="H6" s="593"/>
    </row>
    <row r="7" spans="1:8" x14ac:dyDescent="0.2">
      <c r="A7" s="597"/>
      <c r="B7" s="597"/>
      <c r="D7" s="2" t="s">
        <v>3080</v>
      </c>
      <c r="E7" s="134">
        <v>39872</v>
      </c>
      <c r="F7" s="106">
        <v>41810</v>
      </c>
      <c r="G7" s="593"/>
      <c r="H7" s="593"/>
    </row>
    <row r="8" spans="1:8" x14ac:dyDescent="0.2">
      <c r="A8" s="136" t="s">
        <v>1497</v>
      </c>
      <c r="B8" s="597" t="s">
        <v>6553</v>
      </c>
      <c r="C8" s="597"/>
      <c r="D8" s="597"/>
      <c r="E8" s="597"/>
      <c r="F8" s="597"/>
      <c r="G8" s="27"/>
      <c r="H8" s="27"/>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t="s">
        <v>3871</v>
      </c>
      <c r="H11" s="102" t="s">
        <v>3057</v>
      </c>
    </row>
    <row r="12" spans="1:8" ht="13.5" thickBot="1" x14ac:dyDescent="0.25">
      <c r="A12" s="602"/>
      <c r="B12" s="602"/>
      <c r="C12" s="668">
        <v>6.9</v>
      </c>
      <c r="D12" s="669"/>
      <c r="E12" s="602">
        <v>4</v>
      </c>
      <c r="F12" s="602"/>
      <c r="G12" s="78"/>
      <c r="H12" s="5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E26</f>
        <v>5795</v>
      </c>
      <c r="B15" s="23">
        <f>E46</f>
        <v>6270</v>
      </c>
      <c r="C15" s="24">
        <v>5795</v>
      </c>
      <c r="D15" s="24">
        <v>6270</v>
      </c>
      <c r="E15" s="24">
        <f>B15 - A15</f>
        <v>475</v>
      </c>
      <c r="F15" s="24">
        <v>882</v>
      </c>
      <c r="G15" s="24"/>
      <c r="H15" s="101">
        <v>4</v>
      </c>
    </row>
    <row r="16" spans="1:8" s="8" customFormat="1" x14ac:dyDescent="0.2">
      <c r="A16" s="20"/>
      <c r="B16" s="20"/>
      <c r="C16" s="17"/>
      <c r="D16" s="18"/>
      <c r="E16" s="18"/>
      <c r="F16" s="18"/>
      <c r="G16" s="18"/>
      <c r="H16" s="18"/>
    </row>
    <row r="17" spans="1:8" s="8" customFormat="1" ht="12.75" customHeight="1" x14ac:dyDescent="0.2">
      <c r="A17" s="40" t="s">
        <v>4739</v>
      </c>
      <c r="B17" s="580" t="s">
        <v>4540</v>
      </c>
      <c r="C17" s="580"/>
      <c r="D17" s="82" t="s">
        <v>4740</v>
      </c>
      <c r="E17" s="580" t="s">
        <v>1132</v>
      </c>
      <c r="F17" s="580"/>
      <c r="G17" s="580"/>
      <c r="H17" s="580"/>
    </row>
    <row r="18" spans="1:8" s="8" customFormat="1" x14ac:dyDescent="0.2">
      <c r="A18" s="20"/>
      <c r="B18" s="20"/>
      <c r="C18" s="17"/>
      <c r="D18" s="180" t="s">
        <v>4500</v>
      </c>
      <c r="E18" s="625" t="s">
        <v>1133</v>
      </c>
      <c r="F18" s="582"/>
      <c r="G18" s="180" t="s">
        <v>5889</v>
      </c>
      <c r="H18" s="179">
        <v>127</v>
      </c>
    </row>
    <row r="19" spans="1:8" s="8" customFormat="1" ht="12.75" customHeight="1" x14ac:dyDescent="0.2">
      <c r="A19" s="40" t="s">
        <v>4738</v>
      </c>
      <c r="B19" s="579" t="s">
        <v>6033</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578" t="s">
        <v>4490</v>
      </c>
      <c r="C21" s="578"/>
      <c r="D21" s="578"/>
      <c r="E21" s="578"/>
      <c r="F21" s="578"/>
      <c r="G21" s="578"/>
      <c r="H21" s="578"/>
    </row>
    <row r="22" spans="1:8" ht="13.5" thickBot="1" x14ac:dyDescent="0.25">
      <c r="C22" s="1"/>
    </row>
    <row r="23" spans="1:8" ht="13.5" thickBot="1" x14ac:dyDescent="0.25">
      <c r="A23" s="667" t="s">
        <v>4734</v>
      </c>
      <c r="B23" s="667"/>
      <c r="C23" s="81" t="s">
        <v>4735</v>
      </c>
      <c r="D23" s="667" t="s">
        <v>4736</v>
      </c>
      <c r="E23" s="667"/>
      <c r="F23" s="667"/>
      <c r="G23" s="664" t="s">
        <v>4737</v>
      </c>
      <c r="H23" s="665"/>
    </row>
    <row r="24" spans="1:8" ht="13.5" thickBot="1" x14ac:dyDescent="0.25">
      <c r="A24" s="676" t="s">
        <v>266</v>
      </c>
      <c r="B24" s="676"/>
      <c r="C24" s="87" t="s">
        <v>266</v>
      </c>
      <c r="D24" s="579" t="s">
        <v>6032</v>
      </c>
      <c r="E24" s="649"/>
      <c r="F24" s="649"/>
      <c r="G24" s="607" t="s">
        <v>6552</v>
      </c>
      <c r="H24" s="607"/>
    </row>
    <row r="25" spans="1:8" s="3" customFormat="1" ht="13.5" thickBot="1" x14ac:dyDescent="0.25">
      <c r="A25" s="4" t="s">
        <v>1596</v>
      </c>
      <c r="B25" s="4" t="s">
        <v>1601</v>
      </c>
      <c r="C25" s="5" t="s">
        <v>1602</v>
      </c>
      <c r="D25" s="4" t="s">
        <v>2790</v>
      </c>
      <c r="E25" s="4" t="s">
        <v>1594</v>
      </c>
      <c r="F25" s="4" t="s">
        <v>1600</v>
      </c>
      <c r="G25" s="608" t="s">
        <v>3050</v>
      </c>
      <c r="H25" s="609"/>
    </row>
    <row r="26" spans="1:8" ht="12.75" customHeight="1" x14ac:dyDescent="0.2">
      <c r="A26" s="343" t="s">
        <v>4849</v>
      </c>
      <c r="B26" s="340" t="s">
        <v>4850</v>
      </c>
      <c r="C26" s="340" t="s">
        <v>4672</v>
      </c>
      <c r="D26" s="340" t="s">
        <v>4851</v>
      </c>
      <c r="E26" s="306">
        <v>5795</v>
      </c>
      <c r="F26" s="200" t="s">
        <v>2918</v>
      </c>
      <c r="G26" s="603" t="s">
        <v>4852</v>
      </c>
      <c r="H26" s="604"/>
    </row>
    <row r="27" spans="1:8" x14ac:dyDescent="0.2">
      <c r="A27" s="345" t="s">
        <v>4845</v>
      </c>
      <c r="B27" s="215" t="s">
        <v>4846</v>
      </c>
      <c r="C27" s="215" t="s">
        <v>4673</v>
      </c>
      <c r="D27" s="215" t="s">
        <v>4847</v>
      </c>
      <c r="E27" s="298">
        <v>5880</v>
      </c>
      <c r="F27" s="207" t="s">
        <v>2343</v>
      </c>
      <c r="G27" s="612" t="s">
        <v>4848</v>
      </c>
      <c r="H27" s="613"/>
    </row>
    <row r="28" spans="1:8" x14ac:dyDescent="0.2">
      <c r="A28" s="345" t="s">
        <v>4854</v>
      </c>
      <c r="B28" s="215" t="s">
        <v>3379</v>
      </c>
      <c r="C28" s="215" t="s">
        <v>3386</v>
      </c>
      <c r="D28" s="215" t="s">
        <v>4855</v>
      </c>
      <c r="E28" s="298">
        <v>5925</v>
      </c>
      <c r="F28" s="207" t="s">
        <v>2343</v>
      </c>
      <c r="G28" s="612" t="s">
        <v>4853</v>
      </c>
      <c r="H28" s="613"/>
    </row>
    <row r="29" spans="1:8" x14ac:dyDescent="0.2">
      <c r="A29" s="296" t="s">
        <v>4858</v>
      </c>
      <c r="B29" s="207" t="s">
        <v>4856</v>
      </c>
      <c r="C29" s="215" t="s">
        <v>4674</v>
      </c>
      <c r="D29" s="215" t="s">
        <v>4857</v>
      </c>
      <c r="E29" s="298">
        <v>5973</v>
      </c>
      <c r="F29" s="207" t="s">
        <v>1596</v>
      </c>
      <c r="G29" s="612" t="s">
        <v>4859</v>
      </c>
      <c r="H29" s="613"/>
    </row>
    <row r="30" spans="1:8" x14ac:dyDescent="0.2">
      <c r="A30" s="296" t="s">
        <v>4860</v>
      </c>
      <c r="B30" s="207" t="s">
        <v>4862</v>
      </c>
      <c r="C30" s="215" t="s">
        <v>4675</v>
      </c>
      <c r="D30" s="215" t="s">
        <v>4863</v>
      </c>
      <c r="E30" s="298">
        <v>5974</v>
      </c>
      <c r="F30" s="207" t="s">
        <v>1596</v>
      </c>
      <c r="G30" s="612" t="s">
        <v>4863</v>
      </c>
      <c r="H30" s="613"/>
    </row>
    <row r="31" spans="1:8" ht="13.5" customHeight="1" x14ac:dyDescent="0.2">
      <c r="A31" s="345" t="s">
        <v>4861</v>
      </c>
      <c r="B31" s="215" t="s">
        <v>4085</v>
      </c>
      <c r="C31" s="215" t="s">
        <v>4676</v>
      </c>
      <c r="D31" s="215" t="s">
        <v>4864</v>
      </c>
      <c r="E31" s="298">
        <v>5971</v>
      </c>
      <c r="F31" s="207" t="s">
        <v>1596</v>
      </c>
      <c r="G31" s="612" t="s">
        <v>4865</v>
      </c>
      <c r="H31" s="613"/>
    </row>
    <row r="32" spans="1:8" x14ac:dyDescent="0.2">
      <c r="A32" s="296" t="s">
        <v>4866</v>
      </c>
      <c r="B32" s="207" t="s">
        <v>213</v>
      </c>
      <c r="C32" s="215" t="s">
        <v>122</v>
      </c>
      <c r="D32" s="207" t="s">
        <v>4867</v>
      </c>
      <c r="E32" s="298">
        <v>5999</v>
      </c>
      <c r="F32" s="207" t="s">
        <v>2343</v>
      </c>
      <c r="G32" s="612" t="s">
        <v>4870</v>
      </c>
      <c r="H32" s="613"/>
    </row>
    <row r="33" spans="1:8" x14ac:dyDescent="0.2">
      <c r="A33" s="296" t="s">
        <v>4868</v>
      </c>
      <c r="B33" s="207" t="s">
        <v>212</v>
      </c>
      <c r="C33" s="215" t="s">
        <v>4671</v>
      </c>
      <c r="D33" s="207" t="s">
        <v>4869</v>
      </c>
      <c r="E33" s="298">
        <v>5977</v>
      </c>
      <c r="F33" s="207" t="s">
        <v>2343</v>
      </c>
      <c r="G33" s="718" t="s">
        <v>6538</v>
      </c>
      <c r="H33" s="613"/>
    </row>
    <row r="34" spans="1:8" x14ac:dyDescent="0.2">
      <c r="A34" s="296" t="s">
        <v>4666</v>
      </c>
      <c r="B34" s="428" t="s">
        <v>4670</v>
      </c>
      <c r="C34" s="429" t="s">
        <v>4671</v>
      </c>
      <c r="D34" s="428" t="s">
        <v>4668</v>
      </c>
      <c r="E34" s="430">
        <v>5972</v>
      </c>
      <c r="F34" s="428" t="s">
        <v>2343</v>
      </c>
      <c r="G34" s="772" t="s">
        <v>6535</v>
      </c>
      <c r="H34" s="773"/>
    </row>
    <row r="35" spans="1:8" x14ac:dyDescent="0.2">
      <c r="A35" s="296" t="s">
        <v>6536</v>
      </c>
      <c r="B35" s="428" t="s">
        <v>4658</v>
      </c>
      <c r="C35" s="429" t="s">
        <v>4659</v>
      </c>
      <c r="D35" s="428" t="s">
        <v>2440</v>
      </c>
      <c r="E35" s="430">
        <v>5984</v>
      </c>
      <c r="F35" s="428" t="s">
        <v>2343</v>
      </c>
      <c r="G35" s="772" t="s">
        <v>6537</v>
      </c>
      <c r="H35" s="773"/>
    </row>
    <row r="36" spans="1:8" x14ac:dyDescent="0.2">
      <c r="A36" s="296" t="s">
        <v>6543</v>
      </c>
      <c r="B36" s="307" t="s">
        <v>6539</v>
      </c>
      <c r="C36" s="346" t="s">
        <v>6540</v>
      </c>
      <c r="D36" s="307" t="s">
        <v>6544</v>
      </c>
      <c r="E36" s="298">
        <v>5989</v>
      </c>
      <c r="F36" s="307" t="s">
        <v>2343</v>
      </c>
      <c r="G36" s="718" t="s">
        <v>6542</v>
      </c>
      <c r="H36" s="613"/>
    </row>
    <row r="37" spans="1:8" ht="12.75" customHeight="1" x14ac:dyDescent="0.2">
      <c r="A37" s="296" t="s">
        <v>4665</v>
      </c>
      <c r="B37" s="207" t="s">
        <v>4664</v>
      </c>
      <c r="C37" s="215" t="s">
        <v>4681</v>
      </c>
      <c r="D37" s="207" t="s">
        <v>4667</v>
      </c>
      <c r="E37" s="298">
        <v>6080</v>
      </c>
      <c r="F37" s="207" t="s">
        <v>2343</v>
      </c>
      <c r="G37" s="718" t="s">
        <v>4669</v>
      </c>
      <c r="H37" s="613"/>
    </row>
    <row r="38" spans="1:8" ht="14.25" customHeight="1" x14ac:dyDescent="0.2">
      <c r="A38" s="296" t="s">
        <v>6533</v>
      </c>
      <c r="B38" s="428" t="s">
        <v>630</v>
      </c>
      <c r="C38" s="429" t="s">
        <v>4677</v>
      </c>
      <c r="D38" s="428" t="s">
        <v>6534</v>
      </c>
      <c r="E38" s="430">
        <v>6050</v>
      </c>
      <c r="F38" s="428" t="s">
        <v>2343</v>
      </c>
      <c r="G38" s="772" t="s">
        <v>6545</v>
      </c>
      <c r="H38" s="773"/>
    </row>
    <row r="39" spans="1:8" ht="14.25" customHeight="1" x14ac:dyDescent="0.2">
      <c r="A39" s="296" t="s">
        <v>3339</v>
      </c>
      <c r="B39" s="207" t="s">
        <v>115</v>
      </c>
      <c r="C39" s="215" t="s">
        <v>4680</v>
      </c>
      <c r="D39" s="307" t="s">
        <v>6541</v>
      </c>
      <c r="E39" s="298">
        <v>6070</v>
      </c>
      <c r="F39" s="207" t="s">
        <v>2343</v>
      </c>
      <c r="G39" s="718" t="s">
        <v>4663</v>
      </c>
      <c r="H39" s="613"/>
    </row>
    <row r="40" spans="1:8" ht="14.25" customHeight="1" x14ac:dyDescent="0.2">
      <c r="A40" s="296" t="s">
        <v>3334</v>
      </c>
      <c r="B40" s="207" t="s">
        <v>3335</v>
      </c>
      <c r="C40" s="215" t="s">
        <v>4679</v>
      </c>
      <c r="D40" s="207" t="s">
        <v>3336</v>
      </c>
      <c r="E40" s="298">
        <v>6062</v>
      </c>
      <c r="F40" s="207" t="s">
        <v>2343</v>
      </c>
      <c r="G40" s="612" t="s">
        <v>3337</v>
      </c>
      <c r="H40" s="613"/>
    </row>
    <row r="41" spans="1:8" ht="14.25" customHeight="1" x14ac:dyDescent="0.2">
      <c r="A41" s="296" t="s">
        <v>3338</v>
      </c>
      <c r="B41" s="207" t="s">
        <v>212</v>
      </c>
      <c r="C41" s="215" t="s">
        <v>4671</v>
      </c>
      <c r="D41" s="307" t="s">
        <v>6546</v>
      </c>
      <c r="E41" s="298">
        <v>5977</v>
      </c>
      <c r="F41" s="207" t="s">
        <v>1595</v>
      </c>
      <c r="G41" s="612" t="s">
        <v>617</v>
      </c>
      <c r="H41" s="613"/>
    </row>
    <row r="42" spans="1:8" ht="14.25" customHeight="1" x14ac:dyDescent="0.2">
      <c r="A42" s="296" t="s">
        <v>3334</v>
      </c>
      <c r="B42" s="612" t="s">
        <v>3768</v>
      </c>
      <c r="C42" s="612"/>
      <c r="D42" s="612"/>
      <c r="E42" s="612"/>
      <c r="F42" s="612"/>
      <c r="G42" s="718" t="s">
        <v>6547</v>
      </c>
      <c r="H42" s="613"/>
    </row>
    <row r="43" spans="1:8" ht="14.25" customHeight="1" x14ac:dyDescent="0.2">
      <c r="A43" s="296" t="s">
        <v>3329</v>
      </c>
      <c r="B43" s="207" t="s">
        <v>630</v>
      </c>
      <c r="C43" s="215" t="s">
        <v>4682</v>
      </c>
      <c r="D43" s="207" t="s">
        <v>3330</v>
      </c>
      <c r="E43" s="207">
        <v>6268</v>
      </c>
      <c r="F43" s="207" t="s">
        <v>2343</v>
      </c>
      <c r="G43" s="718" t="s">
        <v>3331</v>
      </c>
      <c r="H43" s="613"/>
    </row>
    <row r="44" spans="1:8" ht="14.25" customHeight="1" x14ac:dyDescent="0.2">
      <c r="A44" s="296" t="s">
        <v>3332</v>
      </c>
      <c r="B44" s="428" t="s">
        <v>4382</v>
      </c>
      <c r="C44" s="429" t="s">
        <v>4678</v>
      </c>
      <c r="D44" s="428" t="s">
        <v>3333</v>
      </c>
      <c r="E44" s="430">
        <v>6260</v>
      </c>
      <c r="F44" s="428" t="s">
        <v>2792</v>
      </c>
      <c r="G44" s="772" t="s">
        <v>6548</v>
      </c>
      <c r="H44" s="773"/>
    </row>
    <row r="45" spans="1:8" ht="12.75" customHeight="1" x14ac:dyDescent="0.2">
      <c r="A45" s="296" t="s">
        <v>6549</v>
      </c>
      <c r="B45" s="207" t="s">
        <v>630</v>
      </c>
      <c r="C45" s="215" t="s">
        <v>4682</v>
      </c>
      <c r="D45" s="307" t="s">
        <v>2435</v>
      </c>
      <c r="E45" s="207">
        <v>6268</v>
      </c>
      <c r="F45" s="207" t="s">
        <v>2343</v>
      </c>
      <c r="G45" s="718" t="s">
        <v>6550</v>
      </c>
      <c r="H45" s="613"/>
    </row>
    <row r="46" spans="1:8" ht="12.75" customHeight="1" thickBot="1" x14ac:dyDescent="0.25">
      <c r="A46" s="308" t="s">
        <v>3327</v>
      </c>
      <c r="B46" s="238" t="s">
        <v>4382</v>
      </c>
      <c r="C46" s="309" t="s">
        <v>4678</v>
      </c>
      <c r="D46" s="238" t="s">
        <v>3328</v>
      </c>
      <c r="E46" s="310">
        <v>6270</v>
      </c>
      <c r="F46" s="238" t="s">
        <v>2792</v>
      </c>
      <c r="G46" s="746" t="s">
        <v>6551</v>
      </c>
      <c r="H46" s="903"/>
    </row>
    <row r="48" spans="1:8" ht="12.75" customHeight="1" x14ac:dyDescent="0.2">
      <c r="A48" s="43" t="s">
        <v>1822</v>
      </c>
      <c r="B48" s="155"/>
    </row>
  </sheetData>
  <mergeCells count="53">
    <mergeCell ref="B42:F42"/>
    <mergeCell ref="G37:H37"/>
    <mergeCell ref="G43:H43"/>
    <mergeCell ref="B8:F8"/>
    <mergeCell ref="G40:H40"/>
    <mergeCell ref="G41:H41"/>
    <mergeCell ref="G42:H42"/>
    <mergeCell ref="G29:H29"/>
    <mergeCell ref="G30:H30"/>
    <mergeCell ref="G31:H31"/>
    <mergeCell ref="G32:H32"/>
    <mergeCell ref="G25:H25"/>
    <mergeCell ref="G26:H26"/>
    <mergeCell ref="G27:H27"/>
    <mergeCell ref="G28:H28"/>
    <mergeCell ref="B19:H19"/>
    <mergeCell ref="G44:H44"/>
    <mergeCell ref="G34:H34"/>
    <mergeCell ref="G39:H39"/>
    <mergeCell ref="G46:H46"/>
    <mergeCell ref="G33:H33"/>
    <mergeCell ref="G36:H36"/>
    <mergeCell ref="G38:H38"/>
    <mergeCell ref="G45:H45"/>
    <mergeCell ref="G35:H35"/>
    <mergeCell ref="B17:C17"/>
    <mergeCell ref="E17:H17"/>
    <mergeCell ref="G23:H23"/>
    <mergeCell ref="E18:F18"/>
    <mergeCell ref="A24:B24"/>
    <mergeCell ref="D23:F23"/>
    <mergeCell ref="D24:F24"/>
    <mergeCell ref="B21:H21"/>
    <mergeCell ref="G24:H24"/>
    <mergeCell ref="A23:B23"/>
    <mergeCell ref="A1:B1"/>
    <mergeCell ref="C1:H1"/>
    <mergeCell ref="C2:H2"/>
    <mergeCell ref="A10:H10"/>
    <mergeCell ref="A7:B7"/>
    <mergeCell ref="A3:B3"/>
    <mergeCell ref="A2:B2"/>
    <mergeCell ref="G4:H5"/>
    <mergeCell ref="G6:H7"/>
    <mergeCell ref="D4:E4"/>
    <mergeCell ref="D5:E5"/>
    <mergeCell ref="A13:H13"/>
    <mergeCell ref="A11:B11"/>
    <mergeCell ref="C11:D11"/>
    <mergeCell ref="E11:F11"/>
    <mergeCell ref="A12:B12"/>
    <mergeCell ref="C12:D12"/>
    <mergeCell ref="E12:F12"/>
  </mergeCells>
  <phoneticPr fontId="0" type="noConversion"/>
  <hyperlinks>
    <hyperlink ref="A2:B2" location="Overview!A1" tooltip="Go to Trail Network Overview sheet" display="Trail Network Overview" xr:uid="{00000000-0004-0000-4000-000000000000}"/>
    <hyperlink ref="D4" location="DouglasEW!A1" display="Douglas Cnty E/W Trail" xr:uid="{00000000-0004-0000-4000-000001000000}"/>
    <hyperlink ref="D7" location="WillowLone!A1" display="WillowLoneTree Trail" xr:uid="{00000000-0004-0000-4000-000002000000}"/>
    <hyperlink ref="D6" location="Vista!A1" display="Vista Trail" xr:uid="{00000000-0004-0000-4000-000003000000}"/>
    <hyperlink ref="D5" location="GrandView!A1" display="Grandview Trail" xr:uid="{00000000-0004-0000-4000-000004000000}"/>
    <hyperlink ref="B8:D8" r:id="rId1" display="douglas.co.us/parksandtrails/Bluffs_Regional_Trail.html" xr:uid="{00000000-0004-0000-4000-000005000000}"/>
    <hyperlink ref="B8:E8" r:id="rId2" display="http:douglas.co.us/dcoutdoors/trails/regional-trails/bluffs-regional-park-trail/" xr:uid="{00000000-0004-0000-4000-000006000000}"/>
  </hyperlinks>
  <pageMargins left="1" right="0.75" top="0.75" bottom="0.75" header="0.5" footer="0.5"/>
  <pageSetup scale="66"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6551" divId="DR_South_26551" sourceType="sheet" destinationFile="C:\GPS\Bicycle\CO_DS\CO_DS_WCB.htm" title="GeoBiking CO_DS WCB Trail Description"/>
  </webPublishItem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15">
    <pageSetUpPr fitToPage="1"/>
  </sheetPr>
  <dimension ref="A1:H43"/>
  <sheetViews>
    <sheetView zoomScaleNormal="100" workbookViewId="0">
      <selection activeCell="E18" sqref="E18:F18"/>
    </sheetView>
  </sheetViews>
  <sheetFormatPr defaultRowHeight="12.75" x14ac:dyDescent="0.2"/>
  <cols>
    <col min="1" max="1" width="11.28515625" customWidth="1"/>
    <col min="2" max="2" width="9.140625" bestFit="1" customWidth="1"/>
    <col min="3" max="3" width="12.28515625" bestFit="1" customWidth="1"/>
    <col min="4" max="4" width="19.28515625" bestFit="1" customWidth="1"/>
    <col min="5" max="5" width="14" bestFit="1" customWidth="1"/>
    <col min="6" max="6" width="14.85546875" bestFit="1" customWidth="1"/>
    <col min="7" max="7" width="8.140625" bestFit="1" customWidth="1"/>
    <col min="8" max="8" width="37" customWidth="1"/>
  </cols>
  <sheetData>
    <row r="1" spans="1:8" ht="22.5" customHeight="1" x14ac:dyDescent="0.2">
      <c r="A1" s="588" t="s">
        <v>3836</v>
      </c>
      <c r="B1" s="589"/>
      <c r="C1" s="590" t="s">
        <v>4110</v>
      </c>
      <c r="D1" s="591"/>
      <c r="E1" s="591"/>
      <c r="F1" s="591"/>
      <c r="G1" s="591"/>
      <c r="H1" s="591"/>
    </row>
    <row r="2" spans="1:8" ht="26.25" customHeight="1" x14ac:dyDescent="0.2">
      <c r="A2" s="597" t="s">
        <v>265</v>
      </c>
      <c r="B2" s="597"/>
      <c r="C2" s="671" t="s">
        <v>3868</v>
      </c>
      <c r="D2" s="671"/>
      <c r="E2" s="671"/>
      <c r="F2" s="671"/>
      <c r="G2" s="671"/>
      <c r="H2" s="671"/>
    </row>
    <row r="3" spans="1:8" x14ac:dyDescent="0.2">
      <c r="A3" s="597"/>
      <c r="B3" s="597"/>
      <c r="C3" s="19"/>
      <c r="E3" s="26"/>
      <c r="F3" s="26"/>
      <c r="G3" s="26"/>
      <c r="H3" s="26"/>
    </row>
    <row r="4" spans="1:8" ht="12.75" customHeight="1" x14ac:dyDescent="0.2">
      <c r="A4" s="80" t="s">
        <v>3258</v>
      </c>
      <c r="B4" s="53" t="s">
        <v>3837</v>
      </c>
      <c r="C4" s="29" t="s">
        <v>5374</v>
      </c>
      <c r="D4" s="2" t="s">
        <v>6022</v>
      </c>
      <c r="E4" s="26"/>
      <c r="F4" s="29" t="s">
        <v>2789</v>
      </c>
      <c r="G4" s="598" t="s">
        <v>1992</v>
      </c>
      <c r="H4" s="598"/>
    </row>
    <row r="5" spans="1:8" x14ac:dyDescent="0.2">
      <c r="C5" s="41"/>
      <c r="D5" s="2" t="s">
        <v>3849</v>
      </c>
      <c r="E5" s="26"/>
      <c r="F5" s="45"/>
      <c r="G5" s="598"/>
      <c r="H5" s="598"/>
    </row>
    <row r="6" spans="1:8" x14ac:dyDescent="0.2">
      <c r="C6" s="41"/>
      <c r="D6" s="2" t="s">
        <v>3869</v>
      </c>
      <c r="E6" s="26"/>
      <c r="F6" s="45"/>
      <c r="G6" s="44"/>
      <c r="H6" s="44"/>
    </row>
    <row r="7" spans="1:8" x14ac:dyDescent="0.2">
      <c r="A7" s="136" t="s">
        <v>865</v>
      </c>
      <c r="B7" s="53">
        <f>COUNT(E26:E41)</f>
        <v>16</v>
      </c>
      <c r="C7" s="41"/>
      <c r="D7" s="2" t="s">
        <v>3843</v>
      </c>
      <c r="E7" s="166" t="s">
        <v>3804</v>
      </c>
      <c r="F7" s="104" t="s">
        <v>2099</v>
      </c>
      <c r="G7" s="593" t="s">
        <v>3082</v>
      </c>
      <c r="H7" s="593"/>
    </row>
    <row r="8" spans="1:8" x14ac:dyDescent="0.2">
      <c r="A8" s="597"/>
      <c r="B8" s="597"/>
      <c r="C8" s="41"/>
      <c r="D8" s="2" t="s">
        <v>3845</v>
      </c>
      <c r="E8" s="134">
        <v>39872</v>
      </c>
      <c r="F8" s="106"/>
      <c r="G8" s="593"/>
      <c r="H8" s="593"/>
    </row>
    <row r="9" spans="1:8" ht="13.5" thickBot="1" x14ac:dyDescent="0.25">
      <c r="C9" s="10"/>
    </row>
    <row r="10" spans="1:8" x14ac:dyDescent="0.2">
      <c r="A10" s="594" t="s">
        <v>3079</v>
      </c>
      <c r="B10" s="595"/>
      <c r="C10" s="595"/>
      <c r="D10" s="595"/>
      <c r="E10" s="595"/>
      <c r="F10" s="595"/>
      <c r="G10" s="595"/>
      <c r="H10" s="596"/>
    </row>
    <row r="11" spans="1:8" s="25" customFormat="1" ht="13.5" thickBot="1" x14ac:dyDescent="0.25">
      <c r="A11" s="570" t="s">
        <v>2780</v>
      </c>
      <c r="B11" s="571"/>
      <c r="C11" s="587" t="s">
        <v>2781</v>
      </c>
      <c r="D11" s="587"/>
      <c r="E11" s="587" t="s">
        <v>2782</v>
      </c>
      <c r="F11" s="587"/>
      <c r="G11" s="76" t="s">
        <v>3871</v>
      </c>
      <c r="H11" s="102" t="s">
        <v>3057</v>
      </c>
    </row>
    <row r="12" spans="1:8" ht="13.5" thickBot="1" x14ac:dyDescent="0.25">
      <c r="A12" s="602"/>
      <c r="B12" s="602"/>
      <c r="C12" s="668">
        <v>10.1</v>
      </c>
      <c r="D12" s="669"/>
      <c r="E12" s="602">
        <v>7</v>
      </c>
      <c r="F12" s="602"/>
      <c r="G12" s="78"/>
      <c r="H12" s="58"/>
    </row>
    <row r="13" spans="1:8" x14ac:dyDescent="0.2">
      <c r="A13" s="575" t="s">
        <v>4542</v>
      </c>
      <c r="B13" s="576"/>
      <c r="C13" s="576"/>
      <c r="D13" s="576"/>
      <c r="E13" s="576"/>
      <c r="F13" s="576"/>
      <c r="G13" s="576"/>
      <c r="H13" s="577"/>
    </row>
    <row r="14" spans="1:8" ht="13.5" thickBot="1" x14ac:dyDescent="0.25">
      <c r="A14" s="13" t="s">
        <v>2783</v>
      </c>
      <c r="B14" s="14" t="s">
        <v>2784</v>
      </c>
      <c r="C14" s="15" t="s">
        <v>2785</v>
      </c>
      <c r="D14" s="14" t="s">
        <v>2786</v>
      </c>
      <c r="E14" s="14" t="s">
        <v>2787</v>
      </c>
      <c r="F14" s="14" t="s">
        <v>4543</v>
      </c>
      <c r="G14" s="14" t="s">
        <v>1467</v>
      </c>
      <c r="H14" s="100" t="s">
        <v>2788</v>
      </c>
    </row>
    <row r="15" spans="1:8" s="8" customFormat="1" x14ac:dyDescent="0.2">
      <c r="A15" s="23">
        <f>E27</f>
        <v>5495</v>
      </c>
      <c r="B15" s="23">
        <f>E41</f>
        <v>6019</v>
      </c>
      <c r="C15" s="24">
        <v>5492</v>
      </c>
      <c r="D15" s="24">
        <v>6021</v>
      </c>
      <c r="E15" s="24">
        <f>B15 - A15</f>
        <v>524</v>
      </c>
      <c r="F15" s="24">
        <v>917</v>
      </c>
      <c r="G15" s="24"/>
      <c r="H15" s="101">
        <v>2</v>
      </c>
    </row>
    <row r="16" spans="1:8" s="8" customFormat="1" x14ac:dyDescent="0.2">
      <c r="A16" s="20"/>
      <c r="B16" s="20"/>
      <c r="C16" s="17"/>
      <c r="D16" s="18"/>
      <c r="E16" s="18"/>
      <c r="F16" s="18"/>
      <c r="G16" s="18"/>
      <c r="H16" s="18"/>
    </row>
    <row r="17" spans="1:8" s="8" customFormat="1" ht="12.75" customHeight="1" x14ac:dyDescent="0.2">
      <c r="A17" s="40" t="s">
        <v>4739</v>
      </c>
      <c r="B17" s="580" t="s">
        <v>4540</v>
      </c>
      <c r="C17" s="580"/>
      <c r="D17" s="82" t="s">
        <v>4740</v>
      </c>
      <c r="E17" s="580" t="s">
        <v>3081</v>
      </c>
      <c r="F17" s="580"/>
      <c r="G17" s="580"/>
      <c r="H17" s="580"/>
    </row>
    <row r="18" spans="1:8" s="8" customFormat="1" x14ac:dyDescent="0.2">
      <c r="A18" s="20"/>
      <c r="B18" s="20"/>
      <c r="C18" s="17"/>
      <c r="D18" s="180" t="s">
        <v>4500</v>
      </c>
      <c r="E18" s="582" t="s">
        <v>1134</v>
      </c>
      <c r="F18" s="582"/>
      <c r="G18" s="180" t="s">
        <v>5889</v>
      </c>
      <c r="H18" s="179">
        <v>128</v>
      </c>
    </row>
    <row r="19" spans="1:8" s="8" customFormat="1" ht="12.75" customHeight="1" x14ac:dyDescent="0.2">
      <c r="A19" s="40" t="s">
        <v>4738</v>
      </c>
      <c r="B19" s="579" t="s">
        <v>6034</v>
      </c>
      <c r="C19" s="579"/>
      <c r="D19" s="579"/>
      <c r="E19" s="579"/>
      <c r="F19" s="579"/>
      <c r="G19" s="579"/>
      <c r="H19" s="579"/>
    </row>
    <row r="20" spans="1:8" s="8" customFormat="1" x14ac:dyDescent="0.2">
      <c r="A20" s="20"/>
      <c r="B20" s="20"/>
      <c r="C20" s="17"/>
      <c r="D20" s="18"/>
      <c r="E20" s="18"/>
      <c r="F20" s="18"/>
      <c r="G20" s="18"/>
      <c r="H20" s="18"/>
    </row>
    <row r="21" spans="1:8" s="8" customFormat="1" x14ac:dyDescent="0.2">
      <c r="A21" s="40" t="s">
        <v>4544</v>
      </c>
      <c r="B21" s="578" t="s">
        <v>4491</v>
      </c>
      <c r="C21" s="578"/>
      <c r="D21" s="578"/>
      <c r="E21" s="578"/>
      <c r="F21" s="578"/>
      <c r="G21" s="578"/>
      <c r="H21" s="578"/>
    </row>
    <row r="22" spans="1:8" ht="13.5" thickBot="1" x14ac:dyDescent="0.25">
      <c r="C22" s="1"/>
    </row>
    <row r="23" spans="1:8" ht="13.5" thickBot="1" x14ac:dyDescent="0.25">
      <c r="A23" s="667" t="s">
        <v>4734</v>
      </c>
      <c r="B23" s="667"/>
      <c r="C23" s="81" t="s">
        <v>4735</v>
      </c>
      <c r="D23" s="667" t="s">
        <v>4736</v>
      </c>
      <c r="E23" s="667"/>
      <c r="F23" s="667"/>
      <c r="G23" s="664" t="s">
        <v>4737</v>
      </c>
      <c r="H23" s="665"/>
    </row>
    <row r="24" spans="1:8" ht="26.25" customHeight="1" thickBot="1" x14ac:dyDescent="0.25">
      <c r="A24" s="904" t="s">
        <v>3129</v>
      </c>
      <c r="B24" s="904"/>
      <c r="C24" s="92" t="s">
        <v>3128</v>
      </c>
      <c r="D24" s="579" t="s">
        <v>400</v>
      </c>
      <c r="E24" s="649"/>
      <c r="F24" s="649"/>
      <c r="G24" s="607" t="s">
        <v>401</v>
      </c>
      <c r="H24" s="607"/>
    </row>
    <row r="25" spans="1:8" s="3" customFormat="1" ht="13.5" thickBot="1" x14ac:dyDescent="0.25">
      <c r="A25" s="4" t="s">
        <v>1596</v>
      </c>
      <c r="B25" s="4" t="s">
        <v>1601</v>
      </c>
      <c r="C25" s="5" t="s">
        <v>1602</v>
      </c>
      <c r="D25" s="4" t="s">
        <v>2790</v>
      </c>
      <c r="E25" s="4" t="s">
        <v>1594</v>
      </c>
      <c r="F25" s="4" t="s">
        <v>1600</v>
      </c>
      <c r="G25" s="608" t="s">
        <v>3050</v>
      </c>
      <c r="H25" s="609"/>
    </row>
    <row r="26" spans="1:8" ht="12.75" customHeight="1" x14ac:dyDescent="0.2">
      <c r="A26" s="343" t="s">
        <v>1974</v>
      </c>
      <c r="B26" s="340" t="s">
        <v>5483</v>
      </c>
      <c r="C26" s="340" t="s">
        <v>5484</v>
      </c>
      <c r="D26" s="340" t="s">
        <v>5485</v>
      </c>
      <c r="E26" s="306">
        <v>5509</v>
      </c>
      <c r="F26" s="200" t="s">
        <v>1595</v>
      </c>
      <c r="G26" s="603" t="s">
        <v>1998</v>
      </c>
      <c r="H26" s="604"/>
    </row>
    <row r="27" spans="1:8" x14ac:dyDescent="0.2">
      <c r="A27" s="345" t="s">
        <v>1975</v>
      </c>
      <c r="B27" s="215" t="s">
        <v>5486</v>
      </c>
      <c r="C27" s="215" t="s">
        <v>5487</v>
      </c>
      <c r="D27" s="215" t="s">
        <v>5488</v>
      </c>
      <c r="E27" s="298">
        <v>5495</v>
      </c>
      <c r="F27" s="207" t="s">
        <v>2343</v>
      </c>
      <c r="G27" s="612" t="s">
        <v>5489</v>
      </c>
      <c r="H27" s="613"/>
    </row>
    <row r="28" spans="1:8" x14ac:dyDescent="0.2">
      <c r="A28" s="345" t="s">
        <v>1976</v>
      </c>
      <c r="B28" s="215" t="s">
        <v>5490</v>
      </c>
      <c r="C28" s="215" t="s">
        <v>5491</v>
      </c>
      <c r="D28" s="215" t="s">
        <v>5775</v>
      </c>
      <c r="E28" s="298">
        <v>5518</v>
      </c>
      <c r="F28" s="207" t="s">
        <v>2918</v>
      </c>
      <c r="G28" s="612" t="s">
        <v>5776</v>
      </c>
      <c r="H28" s="613"/>
    </row>
    <row r="29" spans="1:8" x14ac:dyDescent="0.2">
      <c r="A29" s="296" t="s">
        <v>1977</v>
      </c>
      <c r="B29" s="207" t="s">
        <v>5777</v>
      </c>
      <c r="C29" s="215" t="s">
        <v>5778</v>
      </c>
      <c r="D29" s="215" t="s">
        <v>5779</v>
      </c>
      <c r="E29" s="298">
        <v>5546</v>
      </c>
      <c r="F29" s="207" t="s">
        <v>794</v>
      </c>
      <c r="G29" s="612" t="s">
        <v>5779</v>
      </c>
      <c r="H29" s="613"/>
    </row>
    <row r="30" spans="1:8" ht="26.25" customHeight="1" x14ac:dyDescent="0.2">
      <c r="A30" s="296" t="s">
        <v>1978</v>
      </c>
      <c r="B30" s="207" t="s">
        <v>230</v>
      </c>
      <c r="C30" s="215" t="s">
        <v>5780</v>
      </c>
      <c r="D30" s="215" t="s">
        <v>5781</v>
      </c>
      <c r="E30" s="298">
        <v>5570</v>
      </c>
      <c r="F30" s="207" t="s">
        <v>2343</v>
      </c>
      <c r="G30" s="612" t="s">
        <v>5729</v>
      </c>
      <c r="H30" s="613"/>
    </row>
    <row r="31" spans="1:8" ht="13.5" customHeight="1" x14ac:dyDescent="0.2">
      <c r="A31" s="345" t="s">
        <v>1979</v>
      </c>
      <c r="B31" s="215" t="s">
        <v>5782</v>
      </c>
      <c r="C31" s="215" t="s">
        <v>5783</v>
      </c>
      <c r="D31" s="215" t="s">
        <v>2154</v>
      </c>
      <c r="E31" s="298">
        <v>5610</v>
      </c>
      <c r="F31" s="207" t="s">
        <v>2343</v>
      </c>
      <c r="G31" s="612" t="s">
        <v>5784</v>
      </c>
      <c r="H31" s="613"/>
    </row>
    <row r="32" spans="1:8" x14ac:dyDescent="0.2">
      <c r="A32" s="296" t="s">
        <v>1980</v>
      </c>
      <c r="B32" s="207" t="s">
        <v>5785</v>
      </c>
      <c r="C32" s="215" t="s">
        <v>5786</v>
      </c>
      <c r="D32" s="207" t="s">
        <v>5787</v>
      </c>
      <c r="E32" s="298">
        <v>5614</v>
      </c>
      <c r="F32" s="207" t="s">
        <v>1593</v>
      </c>
      <c r="G32" s="612" t="s">
        <v>5788</v>
      </c>
      <c r="H32" s="613"/>
    </row>
    <row r="33" spans="1:8" x14ac:dyDescent="0.2">
      <c r="A33" s="296" t="s">
        <v>1981</v>
      </c>
      <c r="B33" s="207" t="s">
        <v>5789</v>
      </c>
      <c r="C33" s="215" t="s">
        <v>5790</v>
      </c>
      <c r="D33" s="207" t="s">
        <v>5791</v>
      </c>
      <c r="E33" s="298">
        <v>5614</v>
      </c>
      <c r="F33" s="207" t="s">
        <v>2343</v>
      </c>
      <c r="G33" s="612" t="s">
        <v>1990</v>
      </c>
      <c r="H33" s="613"/>
    </row>
    <row r="34" spans="1:8" x14ac:dyDescent="0.2">
      <c r="A34" s="296" t="s">
        <v>1982</v>
      </c>
      <c r="B34" s="207" t="s">
        <v>5792</v>
      </c>
      <c r="C34" s="215" t="s">
        <v>5793</v>
      </c>
      <c r="D34" s="207" t="s">
        <v>5794</v>
      </c>
      <c r="E34" s="298">
        <v>5650</v>
      </c>
      <c r="F34" s="207" t="s">
        <v>2343</v>
      </c>
      <c r="G34" s="612" t="s">
        <v>5795</v>
      </c>
      <c r="H34" s="613"/>
    </row>
    <row r="35" spans="1:8" ht="14.25" customHeight="1" x14ac:dyDescent="0.2">
      <c r="A35" s="296" t="s">
        <v>1983</v>
      </c>
      <c r="B35" s="207" t="s">
        <v>5796</v>
      </c>
      <c r="C35" s="215" t="s">
        <v>5797</v>
      </c>
      <c r="D35" s="207" t="s">
        <v>5798</v>
      </c>
      <c r="E35" s="298">
        <v>5666</v>
      </c>
      <c r="F35" s="207" t="s">
        <v>2918</v>
      </c>
      <c r="G35" s="612" t="s">
        <v>5798</v>
      </c>
      <c r="H35" s="613"/>
    </row>
    <row r="36" spans="1:8" x14ac:dyDescent="0.2">
      <c r="A36" s="296" t="s">
        <v>1988</v>
      </c>
      <c r="B36" s="207" t="s">
        <v>5799</v>
      </c>
      <c r="C36" s="215" t="s">
        <v>5800</v>
      </c>
      <c r="D36" s="207" t="s">
        <v>1989</v>
      </c>
      <c r="E36" s="298">
        <v>5728</v>
      </c>
      <c r="F36" s="207" t="s">
        <v>2343</v>
      </c>
      <c r="G36" s="612" t="s">
        <v>5802</v>
      </c>
      <c r="H36" s="613"/>
    </row>
    <row r="37" spans="1:8" x14ac:dyDescent="0.2">
      <c r="A37" s="296" t="s">
        <v>1984</v>
      </c>
      <c r="B37" s="207" t="s">
        <v>5803</v>
      </c>
      <c r="C37" s="215" t="s">
        <v>5807</v>
      </c>
      <c r="D37" s="207" t="s">
        <v>5808</v>
      </c>
      <c r="E37" s="298">
        <v>5817</v>
      </c>
      <c r="F37" s="207" t="s">
        <v>2918</v>
      </c>
      <c r="G37" s="612" t="s">
        <v>5808</v>
      </c>
      <c r="H37" s="613"/>
    </row>
    <row r="38" spans="1:8" ht="38.25" customHeight="1" x14ac:dyDescent="0.2">
      <c r="A38" s="296" t="s">
        <v>1985</v>
      </c>
      <c r="B38" s="207" t="s">
        <v>1904</v>
      </c>
      <c r="C38" s="215" t="s">
        <v>5809</v>
      </c>
      <c r="D38" s="207" t="s">
        <v>1902</v>
      </c>
      <c r="E38" s="298">
        <v>5835</v>
      </c>
      <c r="F38" s="207" t="s">
        <v>2918</v>
      </c>
      <c r="G38" s="612" t="s">
        <v>1991</v>
      </c>
      <c r="H38" s="613"/>
    </row>
    <row r="39" spans="1:8" x14ac:dyDescent="0.2">
      <c r="A39" s="296" t="s">
        <v>1969</v>
      </c>
      <c r="B39" s="207" t="s">
        <v>1970</v>
      </c>
      <c r="C39" s="215" t="s">
        <v>1971</v>
      </c>
      <c r="D39" s="207" t="s">
        <v>1972</v>
      </c>
      <c r="E39" s="298">
        <v>5911</v>
      </c>
      <c r="F39" s="207" t="s">
        <v>2343</v>
      </c>
      <c r="G39" s="612" t="s">
        <v>1973</v>
      </c>
      <c r="H39" s="613"/>
    </row>
    <row r="40" spans="1:8" x14ac:dyDescent="0.2">
      <c r="A40" s="296" t="s">
        <v>1986</v>
      </c>
      <c r="B40" s="207" t="s">
        <v>1903</v>
      </c>
      <c r="C40" s="215" t="s">
        <v>5797</v>
      </c>
      <c r="D40" s="207" t="s">
        <v>5810</v>
      </c>
      <c r="E40" s="298">
        <v>5959</v>
      </c>
      <c r="F40" s="207" t="s">
        <v>2343</v>
      </c>
      <c r="G40" s="612" t="s">
        <v>1905</v>
      </c>
      <c r="H40" s="613"/>
    </row>
    <row r="41" spans="1:8" ht="13.5" thickBot="1" x14ac:dyDescent="0.25">
      <c r="A41" s="308" t="s">
        <v>1987</v>
      </c>
      <c r="B41" s="238" t="s">
        <v>1906</v>
      </c>
      <c r="C41" s="309" t="s">
        <v>1907</v>
      </c>
      <c r="D41" s="238" t="s">
        <v>211</v>
      </c>
      <c r="E41" s="310">
        <v>6019</v>
      </c>
      <c r="F41" s="238" t="s">
        <v>2343</v>
      </c>
      <c r="G41" s="610" t="s">
        <v>6035</v>
      </c>
      <c r="H41" s="611"/>
    </row>
    <row r="43" spans="1:8" ht="12.75" customHeight="1" x14ac:dyDescent="0.2">
      <c r="A43" s="43" t="s">
        <v>1822</v>
      </c>
      <c r="B43" s="155"/>
    </row>
  </sheetData>
  <mergeCells count="44">
    <mergeCell ref="A13:H13"/>
    <mergeCell ref="A11:B11"/>
    <mergeCell ref="C11:D11"/>
    <mergeCell ref="E11:F11"/>
    <mergeCell ref="A12:B12"/>
    <mergeCell ref="C12:D12"/>
    <mergeCell ref="E12:F12"/>
    <mergeCell ref="B19:H19"/>
    <mergeCell ref="B17:C17"/>
    <mergeCell ref="E17:H17"/>
    <mergeCell ref="G23:H23"/>
    <mergeCell ref="E18:F18"/>
    <mergeCell ref="A1:B1"/>
    <mergeCell ref="C1:H1"/>
    <mergeCell ref="C2:H2"/>
    <mergeCell ref="A10:H10"/>
    <mergeCell ref="A8:B8"/>
    <mergeCell ref="A3:B3"/>
    <mergeCell ref="A2:B2"/>
    <mergeCell ref="G4:H5"/>
    <mergeCell ref="G7:H8"/>
    <mergeCell ref="G25:H25"/>
    <mergeCell ref="A24:B24"/>
    <mergeCell ref="D23:F23"/>
    <mergeCell ref="D24:F24"/>
    <mergeCell ref="B21:H21"/>
    <mergeCell ref="G24:H24"/>
    <mergeCell ref="A23:B23"/>
    <mergeCell ref="G26:H26"/>
    <mergeCell ref="G27:H27"/>
    <mergeCell ref="G28:H28"/>
    <mergeCell ref="G29:H29"/>
    <mergeCell ref="G30:H30"/>
    <mergeCell ref="G31:H31"/>
    <mergeCell ref="G32:H32"/>
    <mergeCell ref="G33:H33"/>
    <mergeCell ref="G34:H34"/>
    <mergeCell ref="G35:H35"/>
    <mergeCell ref="G36:H36"/>
    <mergeCell ref="G41:H41"/>
    <mergeCell ref="G37:H37"/>
    <mergeCell ref="G38:H38"/>
    <mergeCell ref="G40:H40"/>
    <mergeCell ref="G39:H39"/>
  </mergeCells>
  <phoneticPr fontId="0" type="noConversion"/>
  <hyperlinks>
    <hyperlink ref="A2:B2" location="Overview!A1" tooltip="Go to Trail Network Overview sheet" display="Trail Network Overview" xr:uid="{00000000-0004-0000-4100-000000000000}"/>
    <hyperlink ref="D8" location="WildCatBluffs!A1" display="Wild Cat Bluffs" xr:uid="{00000000-0004-0000-4100-000001000000}"/>
    <hyperlink ref="D4" location="'C470'!A1" display="C470" xr:uid="{00000000-0004-0000-4100-000002000000}"/>
    <hyperlink ref="D6" location="HighlineCentral!A1" display="Highline Canal Center" xr:uid="{00000000-0004-0000-4100-000003000000}"/>
    <hyperlink ref="D5" location="GrandView!A1" display="Grand View Trail" xr:uid="{00000000-0004-0000-4100-000004000000}"/>
    <hyperlink ref="D7" location="Vista!A1" display="Vista Trail" xr:uid="{00000000-0004-0000-4100-000005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888" divId="DR_South_15888" sourceType="sheet" destinationFile="C:\GPS\Bicycle\CO_DS\CO_DS_WLT.htm" title="GeoBiking CO_DS WLT Trail Description"/>
  </webPublishItem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7">
    <pageSetUpPr fitToPage="1"/>
  </sheetPr>
  <dimension ref="A1:J90"/>
  <sheetViews>
    <sheetView zoomScaleNormal="100" workbookViewId="0">
      <selection sqref="A1:B1"/>
    </sheetView>
  </sheetViews>
  <sheetFormatPr defaultRowHeight="12.75" x14ac:dyDescent="0.2"/>
  <cols>
    <col min="1" max="1" width="12.7109375" customWidth="1"/>
    <col min="2" max="2" width="9.140625" bestFit="1" customWidth="1"/>
    <col min="3" max="3" width="12.140625" bestFit="1" customWidth="1"/>
    <col min="4" max="4" width="14.5703125" customWidth="1"/>
    <col min="5" max="5" width="8" bestFit="1" customWidth="1"/>
    <col min="6" max="6" width="6.28515625" bestFit="1" customWidth="1"/>
    <col min="7" max="7" width="8" bestFit="1" customWidth="1"/>
    <col min="8" max="8" width="11.5703125" customWidth="1"/>
    <col min="9" max="9" width="43.7109375" customWidth="1"/>
    <col min="10" max="10" width="4" style="3" customWidth="1"/>
  </cols>
  <sheetData>
    <row r="1" spans="1:10" ht="23.25" customHeight="1" x14ac:dyDescent="0.2">
      <c r="A1" s="588" t="s">
        <v>1459</v>
      </c>
      <c r="B1" s="589"/>
      <c r="C1" s="592" t="s">
        <v>1460</v>
      </c>
      <c r="D1" s="591"/>
      <c r="E1" s="591"/>
      <c r="F1" s="591"/>
      <c r="G1" s="591"/>
      <c r="H1" s="591"/>
      <c r="I1" s="591"/>
    </row>
    <row r="2" spans="1:10" ht="17.25" customHeight="1" x14ac:dyDescent="0.2">
      <c r="A2" s="597" t="s">
        <v>265</v>
      </c>
      <c r="B2" s="597"/>
      <c r="C2" s="648" t="s">
        <v>1786</v>
      </c>
      <c r="D2" s="649"/>
      <c r="E2" s="649"/>
      <c r="F2" s="649"/>
      <c r="G2" s="649"/>
      <c r="H2" s="649"/>
      <c r="I2" s="649"/>
    </row>
    <row r="3" spans="1:10" x14ac:dyDescent="0.2">
      <c r="A3" s="45"/>
      <c r="B3" s="598"/>
      <c r="C3" s="598"/>
    </row>
    <row r="4" spans="1:10" x14ac:dyDescent="0.2">
      <c r="A4" s="104" t="s">
        <v>2099</v>
      </c>
      <c r="B4" s="593" t="s">
        <v>1461</v>
      </c>
      <c r="C4" s="593"/>
      <c r="D4" s="593"/>
      <c r="E4" s="593"/>
      <c r="F4" s="593"/>
      <c r="G4" s="593"/>
      <c r="H4" s="139" t="s">
        <v>51</v>
      </c>
      <c r="I4" s="30" t="s">
        <v>1497</v>
      </c>
    </row>
    <row r="5" spans="1:10" x14ac:dyDescent="0.2">
      <c r="A5" s="130">
        <v>39784</v>
      </c>
      <c r="B5" s="593"/>
      <c r="C5" s="593"/>
      <c r="D5" s="593"/>
      <c r="E5" s="593"/>
      <c r="F5" s="593"/>
      <c r="G5" s="593"/>
      <c r="H5" s="147">
        <f>COUNTA(B11:B90)</f>
        <v>80</v>
      </c>
      <c r="I5" s="2" t="s">
        <v>3556</v>
      </c>
    </row>
    <row r="6" spans="1:10" x14ac:dyDescent="0.2">
      <c r="C6" s="10"/>
    </row>
    <row r="7" spans="1:10" s="8" customFormat="1" x14ac:dyDescent="0.2">
      <c r="A7" s="40" t="s">
        <v>4544</v>
      </c>
      <c r="B7" s="711" t="s">
        <v>595</v>
      </c>
      <c r="C7" s="711"/>
      <c r="D7" s="711"/>
      <c r="E7" s="711"/>
      <c r="F7" s="711"/>
      <c r="G7" s="711"/>
      <c r="H7" s="711"/>
      <c r="I7" s="711"/>
      <c r="J7" s="3"/>
    </row>
    <row r="8" spans="1:10" ht="13.5" thickBot="1" x14ac:dyDescent="0.25">
      <c r="C8" s="1"/>
    </row>
    <row r="9" spans="1:10" s="3" customFormat="1" x14ac:dyDescent="0.2">
      <c r="A9" s="908" t="s">
        <v>1462</v>
      </c>
      <c r="B9" s="912" t="s">
        <v>1601</v>
      </c>
      <c r="C9" s="914" t="s">
        <v>1602</v>
      </c>
      <c r="D9" s="912" t="s">
        <v>2790</v>
      </c>
      <c r="E9" s="909"/>
      <c r="F9" s="916" t="s">
        <v>614</v>
      </c>
      <c r="G9" s="917"/>
      <c r="H9" s="908" t="s">
        <v>611</v>
      </c>
      <c r="I9" s="909"/>
    </row>
    <row r="10" spans="1:10" s="3" customFormat="1" ht="13.5" thickBot="1" x14ac:dyDescent="0.25">
      <c r="A10" s="910"/>
      <c r="B10" s="913"/>
      <c r="C10" s="915"/>
      <c r="D10" s="913"/>
      <c r="E10" s="911"/>
      <c r="F10" s="145" t="s">
        <v>613</v>
      </c>
      <c r="G10" s="146" t="s">
        <v>612</v>
      </c>
      <c r="H10" s="910"/>
      <c r="I10" s="911"/>
    </row>
    <row r="11" spans="1:10" x14ac:dyDescent="0.2">
      <c r="A11" s="240" t="s">
        <v>3557</v>
      </c>
      <c r="B11" s="242" t="s">
        <v>592</v>
      </c>
      <c r="C11" s="242" t="s">
        <v>593</v>
      </c>
      <c r="D11" s="810" t="s">
        <v>594</v>
      </c>
      <c r="E11" s="810"/>
      <c r="F11" s="199"/>
      <c r="G11" s="359"/>
      <c r="H11" s="360" t="s">
        <v>53</v>
      </c>
      <c r="I11" s="332"/>
    </row>
    <row r="12" spans="1:10" x14ac:dyDescent="0.2">
      <c r="A12" s="244" t="s">
        <v>3558</v>
      </c>
      <c r="B12" s="246" t="s">
        <v>269</v>
      </c>
      <c r="C12" s="246" t="s">
        <v>270</v>
      </c>
      <c r="D12" s="806" t="s">
        <v>2401</v>
      </c>
      <c r="E12" s="806"/>
      <c r="F12" s="206"/>
      <c r="G12" s="206"/>
      <c r="H12" s="905" t="s">
        <v>1819</v>
      </c>
      <c r="I12" s="606"/>
    </row>
    <row r="13" spans="1:10" x14ac:dyDescent="0.2">
      <c r="A13" s="244" t="s">
        <v>3559</v>
      </c>
      <c r="B13" s="246" t="s">
        <v>596</v>
      </c>
      <c r="C13" s="246" t="s">
        <v>597</v>
      </c>
      <c r="D13" s="806" t="s">
        <v>598</v>
      </c>
      <c r="E13" s="806"/>
      <c r="F13" s="206"/>
      <c r="G13" s="361"/>
      <c r="H13" s="906" t="s">
        <v>54</v>
      </c>
      <c r="I13" s="807"/>
    </row>
    <row r="14" spans="1:10" x14ac:dyDescent="0.2">
      <c r="A14" s="244" t="s">
        <v>3560</v>
      </c>
      <c r="B14" s="246" t="s">
        <v>273</v>
      </c>
      <c r="C14" s="246" t="s">
        <v>5411</v>
      </c>
      <c r="D14" s="806" t="s">
        <v>275</v>
      </c>
      <c r="E14" s="806"/>
      <c r="F14" s="206"/>
      <c r="G14" s="361"/>
      <c r="H14" s="906" t="s">
        <v>274</v>
      </c>
      <c r="I14" s="907"/>
    </row>
    <row r="15" spans="1:10" x14ac:dyDescent="0.2">
      <c r="A15" s="244" t="s">
        <v>3561</v>
      </c>
      <c r="B15" s="246" t="s">
        <v>599</v>
      </c>
      <c r="C15" s="246" t="s">
        <v>600</v>
      </c>
      <c r="D15" s="806" t="s">
        <v>601</v>
      </c>
      <c r="E15" s="806"/>
      <c r="F15" s="206">
        <v>10</v>
      </c>
      <c r="G15" s="361">
        <v>8</v>
      </c>
      <c r="H15" s="905" t="s">
        <v>55</v>
      </c>
      <c r="I15" s="606"/>
    </row>
    <row r="16" spans="1:10" x14ac:dyDescent="0.2">
      <c r="A16" s="244" t="s">
        <v>3562</v>
      </c>
      <c r="B16" s="246" t="s">
        <v>3563</v>
      </c>
      <c r="C16" s="246" t="s">
        <v>3564</v>
      </c>
      <c r="D16" s="806" t="s">
        <v>3565</v>
      </c>
      <c r="E16" s="806"/>
      <c r="F16" s="206">
        <v>4</v>
      </c>
      <c r="G16" s="361"/>
      <c r="H16" s="905" t="s">
        <v>3566</v>
      </c>
      <c r="I16" s="919"/>
    </row>
    <row r="17" spans="1:10" x14ac:dyDescent="0.2">
      <c r="A17" s="244" t="s">
        <v>3567</v>
      </c>
      <c r="B17" s="246" t="s">
        <v>602</v>
      </c>
      <c r="C17" s="246" t="s">
        <v>603</v>
      </c>
      <c r="D17" s="806" t="s">
        <v>604</v>
      </c>
      <c r="E17" s="806"/>
      <c r="F17" s="206">
        <v>16</v>
      </c>
      <c r="G17" s="361">
        <v>10</v>
      </c>
      <c r="H17" s="905" t="s">
        <v>56</v>
      </c>
      <c r="I17" s="606"/>
    </row>
    <row r="18" spans="1:10" x14ac:dyDescent="0.2">
      <c r="A18" s="244" t="s">
        <v>3568</v>
      </c>
      <c r="B18" s="246" t="s">
        <v>2928</v>
      </c>
      <c r="C18" s="246" t="s">
        <v>606</v>
      </c>
      <c r="D18" s="806" t="s">
        <v>607</v>
      </c>
      <c r="E18" s="806"/>
      <c r="F18" s="206">
        <v>6</v>
      </c>
      <c r="G18" s="206"/>
      <c r="H18" s="905" t="s">
        <v>57</v>
      </c>
      <c r="I18" s="606"/>
    </row>
    <row r="19" spans="1:10" x14ac:dyDescent="0.2">
      <c r="A19" s="244" t="s">
        <v>3569</v>
      </c>
      <c r="B19" s="246" t="s">
        <v>608</v>
      </c>
      <c r="C19" s="246" t="s">
        <v>609</v>
      </c>
      <c r="D19" s="806" t="s">
        <v>610</v>
      </c>
      <c r="E19" s="806"/>
      <c r="F19" s="206">
        <v>2</v>
      </c>
      <c r="G19" s="206">
        <v>8</v>
      </c>
      <c r="H19" s="905" t="s">
        <v>931</v>
      </c>
      <c r="I19" s="606"/>
    </row>
    <row r="20" spans="1:10" x14ac:dyDescent="0.2">
      <c r="A20" s="244" t="s">
        <v>3570</v>
      </c>
      <c r="B20" s="246" t="s">
        <v>1528</v>
      </c>
      <c r="C20" s="246" t="s">
        <v>1529</v>
      </c>
      <c r="D20" s="806" t="s">
        <v>52</v>
      </c>
      <c r="E20" s="806"/>
      <c r="F20" s="206">
        <v>12</v>
      </c>
      <c r="G20" s="206">
        <v>8</v>
      </c>
      <c r="H20" s="905" t="s">
        <v>33</v>
      </c>
      <c r="I20" s="606"/>
    </row>
    <row r="21" spans="1:10" x14ac:dyDescent="0.2">
      <c r="A21" s="244" t="s">
        <v>3571</v>
      </c>
      <c r="B21" s="246" t="s">
        <v>3175</v>
      </c>
      <c r="C21" s="246" t="s">
        <v>1533</v>
      </c>
      <c r="D21" s="806" t="s">
        <v>1534</v>
      </c>
      <c r="E21" s="806"/>
      <c r="F21" s="206">
        <v>22</v>
      </c>
      <c r="G21" s="206">
        <v>10</v>
      </c>
      <c r="H21" s="905" t="s">
        <v>34</v>
      </c>
      <c r="I21" s="606"/>
    </row>
    <row r="22" spans="1:10" x14ac:dyDescent="0.2">
      <c r="A22" s="244" t="s">
        <v>3572</v>
      </c>
      <c r="B22" s="246" t="s">
        <v>1538</v>
      </c>
      <c r="C22" s="246" t="s">
        <v>1539</v>
      </c>
      <c r="D22" s="806" t="s">
        <v>1536</v>
      </c>
      <c r="E22" s="806"/>
      <c r="F22" s="206"/>
      <c r="G22" s="206">
        <v>4</v>
      </c>
      <c r="H22" s="905" t="s">
        <v>35</v>
      </c>
      <c r="I22" s="606"/>
    </row>
    <row r="23" spans="1:10" x14ac:dyDescent="0.2">
      <c r="A23" s="244" t="s">
        <v>3573</v>
      </c>
      <c r="B23" s="246" t="s">
        <v>1537</v>
      </c>
      <c r="C23" s="246" t="s">
        <v>4890</v>
      </c>
      <c r="D23" s="806" t="s">
        <v>4891</v>
      </c>
      <c r="E23" s="806"/>
      <c r="F23" s="206">
        <v>2</v>
      </c>
      <c r="G23" s="206">
        <v>10</v>
      </c>
      <c r="H23" s="905" t="s">
        <v>3574</v>
      </c>
      <c r="I23" s="606"/>
    </row>
    <row r="24" spans="1:10" x14ac:dyDescent="0.2">
      <c r="A24" s="244" t="s">
        <v>3575</v>
      </c>
      <c r="B24" s="246" t="s">
        <v>692</v>
      </c>
      <c r="C24" s="246" t="s">
        <v>693</v>
      </c>
      <c r="D24" s="806" t="s">
        <v>3576</v>
      </c>
      <c r="E24" s="806"/>
      <c r="F24" s="206">
        <v>7</v>
      </c>
      <c r="G24" s="206">
        <v>10</v>
      </c>
      <c r="H24" s="905" t="s">
        <v>694</v>
      </c>
      <c r="I24" s="606"/>
      <c r="J24" s="3" t="s">
        <v>695</v>
      </c>
    </row>
    <row r="25" spans="1:10" x14ac:dyDescent="0.2">
      <c r="A25" s="244" t="s">
        <v>3577</v>
      </c>
      <c r="B25" s="246" t="s">
        <v>4893</v>
      </c>
      <c r="C25" s="246" t="s">
        <v>4894</v>
      </c>
      <c r="D25" s="806" t="s">
        <v>4908</v>
      </c>
      <c r="E25" s="806"/>
      <c r="F25" s="206"/>
      <c r="G25" s="206"/>
      <c r="H25" s="905" t="s">
        <v>36</v>
      </c>
      <c r="I25" s="606"/>
    </row>
    <row r="26" spans="1:10" x14ac:dyDescent="0.2">
      <c r="A26" s="244" t="s">
        <v>3578</v>
      </c>
      <c r="B26" s="246" t="s">
        <v>4895</v>
      </c>
      <c r="C26" s="246" t="s">
        <v>4896</v>
      </c>
      <c r="D26" s="806" t="s">
        <v>4903</v>
      </c>
      <c r="E26" s="806"/>
      <c r="F26" s="206"/>
      <c r="G26" s="206"/>
      <c r="H26" s="905" t="s">
        <v>3465</v>
      </c>
      <c r="I26" s="606"/>
    </row>
    <row r="27" spans="1:10" x14ac:dyDescent="0.2">
      <c r="A27" s="244" t="s">
        <v>3579</v>
      </c>
      <c r="B27" s="246" t="s">
        <v>4897</v>
      </c>
      <c r="C27" s="246" t="s">
        <v>4898</v>
      </c>
      <c r="D27" s="806" t="s">
        <v>4902</v>
      </c>
      <c r="E27" s="806"/>
      <c r="F27" s="206">
        <v>4</v>
      </c>
      <c r="G27" s="206"/>
      <c r="H27" s="905" t="s">
        <v>37</v>
      </c>
      <c r="I27" s="606"/>
    </row>
    <row r="28" spans="1:10" x14ac:dyDescent="0.2">
      <c r="A28" s="244" t="s">
        <v>3580</v>
      </c>
      <c r="B28" s="246" t="s">
        <v>4899</v>
      </c>
      <c r="C28" s="246" t="s">
        <v>4900</v>
      </c>
      <c r="D28" s="806" t="s">
        <v>4901</v>
      </c>
      <c r="E28" s="806"/>
      <c r="F28" s="206">
        <v>12</v>
      </c>
      <c r="G28" s="206">
        <v>12</v>
      </c>
      <c r="H28" s="905" t="s">
        <v>38</v>
      </c>
      <c r="I28" s="606"/>
    </row>
    <row r="29" spans="1:10" x14ac:dyDescent="0.2">
      <c r="A29" s="244" t="s">
        <v>3581</v>
      </c>
      <c r="B29" s="246" t="s">
        <v>3582</v>
      </c>
      <c r="C29" s="246" t="s">
        <v>3583</v>
      </c>
      <c r="D29" s="806" t="s">
        <v>3584</v>
      </c>
      <c r="E29" s="806"/>
      <c r="F29" s="206">
        <v>9</v>
      </c>
      <c r="G29" s="206">
        <v>30</v>
      </c>
      <c r="H29" s="905" t="s">
        <v>3466</v>
      </c>
      <c r="I29" s="606"/>
    </row>
    <row r="30" spans="1:10" x14ac:dyDescent="0.2">
      <c r="A30" s="362" t="s">
        <v>3585</v>
      </c>
      <c r="B30" s="363" t="s">
        <v>4905</v>
      </c>
      <c r="C30" s="363" t="s">
        <v>4906</v>
      </c>
      <c r="D30" s="922" t="s">
        <v>4907</v>
      </c>
      <c r="E30" s="922"/>
      <c r="F30" s="364">
        <v>8</v>
      </c>
      <c r="G30" s="361">
        <v>6</v>
      </c>
      <c r="H30" s="923" t="s">
        <v>39</v>
      </c>
      <c r="I30" s="924"/>
    </row>
    <row r="31" spans="1:10" x14ac:dyDescent="0.2">
      <c r="A31" s="244" t="s">
        <v>3586</v>
      </c>
      <c r="B31" s="246" t="s">
        <v>639</v>
      </c>
      <c r="C31" s="246" t="s">
        <v>640</v>
      </c>
      <c r="D31" s="806" t="s">
        <v>647</v>
      </c>
      <c r="E31" s="806"/>
      <c r="F31" s="206"/>
      <c r="G31" s="206"/>
      <c r="H31" s="905" t="s">
        <v>40</v>
      </c>
      <c r="I31" s="606"/>
    </row>
    <row r="32" spans="1:10" x14ac:dyDescent="0.2">
      <c r="A32" s="244" t="s">
        <v>3587</v>
      </c>
      <c r="B32" s="246" t="s">
        <v>641</v>
      </c>
      <c r="C32" s="246" t="s">
        <v>642</v>
      </c>
      <c r="D32" s="806" t="s">
        <v>643</v>
      </c>
      <c r="E32" s="806"/>
      <c r="F32" s="206">
        <v>3</v>
      </c>
      <c r="G32" s="206"/>
      <c r="H32" s="905" t="s">
        <v>41</v>
      </c>
      <c r="I32" s="606"/>
    </row>
    <row r="33" spans="1:9" x14ac:dyDescent="0.2">
      <c r="A33" s="244" t="s">
        <v>3588</v>
      </c>
      <c r="B33" s="246" t="s">
        <v>644</v>
      </c>
      <c r="C33" s="246" t="s">
        <v>645</v>
      </c>
      <c r="D33" s="806" t="s">
        <v>646</v>
      </c>
      <c r="E33" s="806"/>
      <c r="F33" s="206">
        <v>8</v>
      </c>
      <c r="G33" s="206">
        <v>16</v>
      </c>
      <c r="H33" s="905" t="s">
        <v>3371</v>
      </c>
      <c r="I33" s="606"/>
    </row>
    <row r="34" spans="1:9" x14ac:dyDescent="0.2">
      <c r="A34" s="244" t="s">
        <v>3589</v>
      </c>
      <c r="B34" s="246" t="s">
        <v>657</v>
      </c>
      <c r="C34" s="246" t="s">
        <v>658</v>
      </c>
      <c r="D34" s="806" t="s">
        <v>656</v>
      </c>
      <c r="E34" s="806"/>
      <c r="F34" s="206"/>
      <c r="G34" s="206">
        <v>4</v>
      </c>
      <c r="H34" s="905" t="s">
        <v>3372</v>
      </c>
      <c r="I34" s="606"/>
    </row>
    <row r="35" spans="1:9" x14ac:dyDescent="0.2">
      <c r="A35" s="244" t="s">
        <v>3590</v>
      </c>
      <c r="B35" s="246" t="s">
        <v>3591</v>
      </c>
      <c r="C35" s="246" t="s">
        <v>3592</v>
      </c>
      <c r="D35" s="806" t="s">
        <v>3593</v>
      </c>
      <c r="E35" s="806"/>
      <c r="F35" s="206">
        <v>1</v>
      </c>
      <c r="G35" s="206"/>
      <c r="H35" s="905" t="s">
        <v>3594</v>
      </c>
      <c r="I35" s="919"/>
    </row>
    <row r="36" spans="1:9" x14ac:dyDescent="0.2">
      <c r="A36" s="244" t="s">
        <v>3595</v>
      </c>
      <c r="B36" s="246" t="s">
        <v>659</v>
      </c>
      <c r="C36" s="246" t="s">
        <v>5222</v>
      </c>
      <c r="D36" s="806" t="s">
        <v>655</v>
      </c>
      <c r="E36" s="806"/>
      <c r="F36" s="206">
        <v>6</v>
      </c>
      <c r="G36" s="206">
        <v>6</v>
      </c>
      <c r="H36" s="905" t="s">
        <v>3373</v>
      </c>
      <c r="I36" s="606"/>
    </row>
    <row r="37" spans="1:9" x14ac:dyDescent="0.2">
      <c r="A37" s="244" t="s">
        <v>3596</v>
      </c>
      <c r="B37" s="246" t="s">
        <v>5223</v>
      </c>
      <c r="C37" s="246" t="s">
        <v>5224</v>
      </c>
      <c r="D37" s="806" t="s">
        <v>1092</v>
      </c>
      <c r="E37" s="806"/>
      <c r="F37" s="206">
        <v>6</v>
      </c>
      <c r="G37" s="206">
        <v>12</v>
      </c>
      <c r="H37" s="905" t="s">
        <v>1762</v>
      </c>
      <c r="I37" s="606"/>
    </row>
    <row r="38" spans="1:9" x14ac:dyDescent="0.2">
      <c r="A38" s="244" t="s">
        <v>3597</v>
      </c>
      <c r="B38" s="246" t="s">
        <v>3598</v>
      </c>
      <c r="C38" s="246" t="s">
        <v>3599</v>
      </c>
      <c r="D38" s="806" t="s">
        <v>3600</v>
      </c>
      <c r="E38" s="806"/>
      <c r="F38" s="206">
        <v>8</v>
      </c>
      <c r="G38" s="206">
        <v>24</v>
      </c>
      <c r="H38" s="905" t="s">
        <v>3601</v>
      </c>
      <c r="I38" s="919"/>
    </row>
    <row r="39" spans="1:9" x14ac:dyDescent="0.2">
      <c r="A39" s="244" t="s">
        <v>3602</v>
      </c>
      <c r="B39" s="246" t="s">
        <v>652</v>
      </c>
      <c r="C39" s="246" t="s">
        <v>653</v>
      </c>
      <c r="D39" s="806" t="s">
        <v>654</v>
      </c>
      <c r="E39" s="806"/>
      <c r="F39" s="206">
        <v>4</v>
      </c>
      <c r="G39" s="206">
        <v>4</v>
      </c>
      <c r="H39" s="905" t="s">
        <v>1763</v>
      </c>
      <c r="I39" s="606"/>
    </row>
    <row r="40" spans="1:9" x14ac:dyDescent="0.2">
      <c r="A40" s="244" t="s">
        <v>3603</v>
      </c>
      <c r="B40" s="246" t="s">
        <v>5225</v>
      </c>
      <c r="C40" s="246" t="s">
        <v>5226</v>
      </c>
      <c r="D40" s="806" t="s">
        <v>5227</v>
      </c>
      <c r="E40" s="806"/>
      <c r="F40" s="206">
        <v>6</v>
      </c>
      <c r="G40" s="206"/>
      <c r="H40" s="905" t="s">
        <v>1764</v>
      </c>
      <c r="I40" s="606"/>
    </row>
    <row r="41" spans="1:9" x14ac:dyDescent="0.2">
      <c r="A41" s="244" t="s">
        <v>3604</v>
      </c>
      <c r="B41" s="246" t="s">
        <v>651</v>
      </c>
      <c r="C41" s="246" t="s">
        <v>650</v>
      </c>
      <c r="D41" s="806" t="s">
        <v>649</v>
      </c>
      <c r="E41" s="806"/>
      <c r="F41" s="206">
        <v>16</v>
      </c>
      <c r="G41" s="206">
        <v>8</v>
      </c>
      <c r="H41" s="905" t="s">
        <v>1765</v>
      </c>
      <c r="I41" s="606"/>
    </row>
    <row r="42" spans="1:9" x14ac:dyDescent="0.2">
      <c r="A42" s="244" t="s">
        <v>3605</v>
      </c>
      <c r="B42" s="246" t="s">
        <v>3863</v>
      </c>
      <c r="C42" s="246" t="s">
        <v>3864</v>
      </c>
      <c r="D42" s="246" t="s">
        <v>3865</v>
      </c>
      <c r="E42" s="246"/>
      <c r="F42" s="206"/>
      <c r="G42" s="206"/>
      <c r="H42" s="905" t="s">
        <v>3866</v>
      </c>
      <c r="I42" s="919"/>
    </row>
    <row r="43" spans="1:9" x14ac:dyDescent="0.2">
      <c r="A43" s="244" t="s">
        <v>3606</v>
      </c>
      <c r="B43" s="246" t="s">
        <v>5228</v>
      </c>
      <c r="C43" s="246" t="s">
        <v>5229</v>
      </c>
      <c r="D43" s="806" t="s">
        <v>5230</v>
      </c>
      <c r="E43" s="806"/>
      <c r="F43" s="206">
        <v>8</v>
      </c>
      <c r="G43" s="206"/>
      <c r="H43" s="905" t="s">
        <v>1766</v>
      </c>
      <c r="I43" s="606"/>
    </row>
    <row r="44" spans="1:9" x14ac:dyDescent="0.2">
      <c r="A44" s="244" t="s">
        <v>3607</v>
      </c>
      <c r="B44" s="246" t="s">
        <v>3608</v>
      </c>
      <c r="C44" s="246" t="s">
        <v>3609</v>
      </c>
      <c r="D44" s="806" t="s">
        <v>5231</v>
      </c>
      <c r="E44" s="806"/>
      <c r="F44" s="206"/>
      <c r="G44" s="206"/>
      <c r="H44" s="905" t="s">
        <v>5267</v>
      </c>
      <c r="I44" s="606"/>
    </row>
    <row r="45" spans="1:9" x14ac:dyDescent="0.2">
      <c r="A45" s="244" t="s">
        <v>3610</v>
      </c>
      <c r="B45" s="246" t="s">
        <v>5237</v>
      </c>
      <c r="C45" s="246" t="s">
        <v>5235</v>
      </c>
      <c r="D45" s="806" t="s">
        <v>5236</v>
      </c>
      <c r="E45" s="806"/>
      <c r="F45" s="206">
        <v>4</v>
      </c>
      <c r="G45" s="206"/>
      <c r="H45" s="905" t="s">
        <v>5268</v>
      </c>
      <c r="I45" s="606"/>
    </row>
    <row r="46" spans="1:9" x14ac:dyDescent="0.2">
      <c r="A46" s="244" t="s">
        <v>3611</v>
      </c>
      <c r="B46" s="246" t="s">
        <v>5238</v>
      </c>
      <c r="C46" s="246" t="s">
        <v>3697</v>
      </c>
      <c r="D46" s="806" t="s">
        <v>3698</v>
      </c>
      <c r="E46" s="806"/>
      <c r="F46" s="206">
        <v>10</v>
      </c>
      <c r="G46" s="206">
        <v>8</v>
      </c>
      <c r="H46" s="905" t="s">
        <v>5269</v>
      </c>
      <c r="I46" s="606"/>
    </row>
    <row r="47" spans="1:9" x14ac:dyDescent="0.2">
      <c r="A47" s="244" t="s">
        <v>3612</v>
      </c>
      <c r="B47" s="246" t="s">
        <v>1084</v>
      </c>
      <c r="C47" s="246" t="s">
        <v>1085</v>
      </c>
      <c r="D47" s="806" t="s">
        <v>1083</v>
      </c>
      <c r="E47" s="806"/>
      <c r="F47" s="206">
        <v>24</v>
      </c>
      <c r="G47" s="206">
        <v>32</v>
      </c>
      <c r="H47" s="905" t="s">
        <v>5270</v>
      </c>
      <c r="I47" s="606"/>
    </row>
    <row r="48" spans="1:9" x14ac:dyDescent="0.2">
      <c r="A48" s="244" t="s">
        <v>3613</v>
      </c>
      <c r="B48" s="246" t="s">
        <v>1086</v>
      </c>
      <c r="C48" s="246" t="s">
        <v>1087</v>
      </c>
      <c r="D48" s="806" t="s">
        <v>1088</v>
      </c>
      <c r="E48" s="806"/>
      <c r="F48" s="206"/>
      <c r="G48" s="206"/>
      <c r="H48" s="905" t="s">
        <v>3614</v>
      </c>
      <c r="I48" s="606"/>
    </row>
    <row r="49" spans="1:10" x14ac:dyDescent="0.2">
      <c r="A49" s="244" t="s">
        <v>3615</v>
      </c>
      <c r="B49" s="246" t="s">
        <v>3616</v>
      </c>
      <c r="C49" s="246" t="s">
        <v>3617</v>
      </c>
      <c r="D49" s="806" t="s">
        <v>1089</v>
      </c>
      <c r="E49" s="806"/>
      <c r="F49" s="206">
        <v>4</v>
      </c>
      <c r="G49" s="206"/>
      <c r="H49" s="905" t="s">
        <v>370</v>
      </c>
      <c r="I49" s="606"/>
    </row>
    <row r="50" spans="1:10" s="144" customFormat="1" x14ac:dyDescent="0.2">
      <c r="A50" s="323" t="s">
        <v>3618</v>
      </c>
      <c r="B50" s="365" t="s">
        <v>1094</v>
      </c>
      <c r="C50" s="365" t="s">
        <v>1098</v>
      </c>
      <c r="D50" s="925" t="s">
        <v>1091</v>
      </c>
      <c r="E50" s="925"/>
      <c r="F50" s="366">
        <v>12</v>
      </c>
      <c r="G50" s="364">
        <v>12</v>
      </c>
      <c r="H50" s="920" t="s">
        <v>371</v>
      </c>
      <c r="I50" s="921"/>
      <c r="J50" s="95"/>
    </row>
    <row r="51" spans="1:10" x14ac:dyDescent="0.2">
      <c r="A51" s="244" t="s">
        <v>3619</v>
      </c>
      <c r="B51" s="246" t="s">
        <v>1095</v>
      </c>
      <c r="C51" s="246" t="s">
        <v>1096</v>
      </c>
      <c r="D51" s="806" t="s">
        <v>1097</v>
      </c>
      <c r="E51" s="806"/>
      <c r="F51" s="206">
        <v>8</v>
      </c>
      <c r="G51" s="206">
        <v>6</v>
      </c>
      <c r="H51" s="905" t="s">
        <v>372</v>
      </c>
      <c r="I51" s="606"/>
    </row>
    <row r="52" spans="1:10" x14ac:dyDescent="0.2">
      <c r="A52" s="244" t="s">
        <v>3620</v>
      </c>
      <c r="B52" s="246" t="s">
        <v>1099</v>
      </c>
      <c r="C52" s="246" t="s">
        <v>1100</v>
      </c>
      <c r="D52" s="806" t="s">
        <v>1101</v>
      </c>
      <c r="E52" s="806"/>
      <c r="F52" s="206">
        <v>8</v>
      </c>
      <c r="G52" s="206">
        <v>16</v>
      </c>
      <c r="H52" s="905" t="s">
        <v>373</v>
      </c>
      <c r="I52" s="606"/>
    </row>
    <row r="53" spans="1:10" x14ac:dyDescent="0.2">
      <c r="A53" s="244" t="s">
        <v>3621</v>
      </c>
      <c r="B53" s="246" t="s">
        <v>3622</v>
      </c>
      <c r="C53" s="246" t="s">
        <v>3623</v>
      </c>
      <c r="D53" s="806" t="s">
        <v>1103</v>
      </c>
      <c r="E53" s="806"/>
      <c r="F53" s="206"/>
      <c r="G53" s="206"/>
      <c r="H53" s="905" t="s">
        <v>1704</v>
      </c>
      <c r="I53" s="606"/>
    </row>
    <row r="54" spans="1:10" x14ac:dyDescent="0.2">
      <c r="A54" s="244" t="s">
        <v>3624</v>
      </c>
      <c r="B54" s="246" t="s">
        <v>3625</v>
      </c>
      <c r="C54" s="246" t="s">
        <v>3626</v>
      </c>
      <c r="D54" s="806" t="s">
        <v>5410</v>
      </c>
      <c r="E54" s="806"/>
      <c r="F54" s="206">
        <v>4</v>
      </c>
      <c r="G54" s="206"/>
      <c r="H54" s="905" t="s">
        <v>272</v>
      </c>
      <c r="I54" s="606"/>
    </row>
    <row r="55" spans="1:10" x14ac:dyDescent="0.2">
      <c r="A55" s="244" t="s">
        <v>3627</v>
      </c>
      <c r="B55" s="246" t="s">
        <v>5420</v>
      </c>
      <c r="C55" s="246" t="s">
        <v>5421</v>
      </c>
      <c r="D55" s="806" t="s">
        <v>5422</v>
      </c>
      <c r="E55" s="806"/>
      <c r="F55" s="206">
        <v>28</v>
      </c>
      <c r="G55" s="206">
        <v>12</v>
      </c>
      <c r="H55" s="905" t="s">
        <v>1705</v>
      </c>
      <c r="I55" s="606"/>
    </row>
    <row r="56" spans="1:10" x14ac:dyDescent="0.2">
      <c r="A56" s="244" t="s">
        <v>3628</v>
      </c>
      <c r="B56" s="246" t="s">
        <v>5412</v>
      </c>
      <c r="C56" s="246" t="s">
        <v>5413</v>
      </c>
      <c r="D56" s="806" t="s">
        <v>5414</v>
      </c>
      <c r="E56" s="806"/>
      <c r="F56" s="206">
        <v>6</v>
      </c>
      <c r="G56" s="206">
        <v>4</v>
      </c>
      <c r="H56" s="905" t="s">
        <v>1706</v>
      </c>
      <c r="I56" s="606"/>
    </row>
    <row r="57" spans="1:10" x14ac:dyDescent="0.2">
      <c r="A57" s="244" t="s">
        <v>3629</v>
      </c>
      <c r="B57" s="246" t="s">
        <v>1106</v>
      </c>
      <c r="C57" s="246" t="s">
        <v>1107</v>
      </c>
      <c r="D57" s="806" t="s">
        <v>1108</v>
      </c>
      <c r="E57" s="806"/>
      <c r="F57" s="206">
        <v>0</v>
      </c>
      <c r="G57" s="206">
        <v>6</v>
      </c>
      <c r="H57" s="905" t="s">
        <v>1707</v>
      </c>
      <c r="I57" s="606"/>
    </row>
    <row r="58" spans="1:10" x14ac:dyDescent="0.2">
      <c r="A58" s="244" t="s">
        <v>3630</v>
      </c>
      <c r="B58" s="246" t="s">
        <v>5416</v>
      </c>
      <c r="C58" s="246" t="s">
        <v>5417</v>
      </c>
      <c r="D58" s="806" t="s">
        <v>5415</v>
      </c>
      <c r="E58" s="806"/>
      <c r="F58" s="206">
        <v>10</v>
      </c>
      <c r="G58" s="206">
        <v>30</v>
      </c>
      <c r="H58" s="905" t="s">
        <v>1708</v>
      </c>
      <c r="I58" s="606"/>
    </row>
    <row r="59" spans="1:10" x14ac:dyDescent="0.2">
      <c r="A59" s="244" t="s">
        <v>3631</v>
      </c>
      <c r="B59" s="246" t="s">
        <v>3632</v>
      </c>
      <c r="C59" s="246" t="s">
        <v>3633</v>
      </c>
      <c r="D59" s="806" t="s">
        <v>5418</v>
      </c>
      <c r="E59" s="806"/>
      <c r="F59" s="206"/>
      <c r="G59" s="206"/>
      <c r="H59" s="905" t="s">
        <v>1709</v>
      </c>
      <c r="I59" s="606"/>
    </row>
    <row r="60" spans="1:10" x14ac:dyDescent="0.2">
      <c r="A60" s="244" t="s">
        <v>3634</v>
      </c>
      <c r="B60" s="246" t="s">
        <v>1317</v>
      </c>
      <c r="C60" s="246" t="s">
        <v>1318</v>
      </c>
      <c r="D60" s="806" t="s">
        <v>1319</v>
      </c>
      <c r="E60" s="806"/>
      <c r="F60" s="206">
        <v>8</v>
      </c>
      <c r="G60" s="206"/>
      <c r="H60" s="905" t="s">
        <v>1710</v>
      </c>
      <c r="I60" s="606"/>
    </row>
    <row r="61" spans="1:10" x14ac:dyDescent="0.2">
      <c r="A61" s="244" t="s">
        <v>3635</v>
      </c>
      <c r="B61" s="246" t="s">
        <v>3777</v>
      </c>
      <c r="C61" s="246" t="s">
        <v>1320</v>
      </c>
      <c r="D61" s="806" t="s">
        <v>1321</v>
      </c>
      <c r="E61" s="806"/>
      <c r="F61" s="206"/>
      <c r="G61" s="206"/>
      <c r="H61" s="905" t="s">
        <v>3636</v>
      </c>
      <c r="I61" s="606"/>
    </row>
    <row r="62" spans="1:10" x14ac:dyDescent="0.2">
      <c r="A62" s="244" t="s">
        <v>3637</v>
      </c>
      <c r="B62" s="246" t="s">
        <v>4571</v>
      </c>
      <c r="C62" s="246" t="s">
        <v>1322</v>
      </c>
      <c r="D62" s="806" t="s">
        <v>2733</v>
      </c>
      <c r="E62" s="806"/>
      <c r="F62" s="206"/>
      <c r="G62" s="206"/>
      <c r="H62" s="905" t="s">
        <v>1711</v>
      </c>
      <c r="I62" s="606"/>
    </row>
    <row r="63" spans="1:10" x14ac:dyDescent="0.2">
      <c r="A63" s="244" t="s">
        <v>3638</v>
      </c>
      <c r="B63" s="246" t="s">
        <v>1324</v>
      </c>
      <c r="C63" s="246" t="s">
        <v>1325</v>
      </c>
      <c r="D63" s="806" t="s">
        <v>1323</v>
      </c>
      <c r="E63" s="806"/>
      <c r="F63" s="206">
        <v>1</v>
      </c>
      <c r="G63" s="206"/>
      <c r="H63" s="905" t="s">
        <v>3429</v>
      </c>
      <c r="I63" s="606"/>
    </row>
    <row r="64" spans="1:10" x14ac:dyDescent="0.2">
      <c r="A64" s="244" t="s">
        <v>3430</v>
      </c>
      <c r="B64" s="246" t="s">
        <v>3431</v>
      </c>
      <c r="C64" s="246" t="s">
        <v>3432</v>
      </c>
      <c r="D64" s="806" t="s">
        <v>1326</v>
      </c>
      <c r="E64" s="806"/>
      <c r="F64" s="206">
        <v>6</v>
      </c>
      <c r="G64" s="206">
        <v>6</v>
      </c>
      <c r="H64" s="905" t="s">
        <v>1712</v>
      </c>
      <c r="I64" s="606"/>
    </row>
    <row r="65" spans="1:9" x14ac:dyDescent="0.2">
      <c r="A65" s="244" t="s">
        <v>3433</v>
      </c>
      <c r="B65" s="246" t="s">
        <v>1327</v>
      </c>
      <c r="C65" s="246" t="s">
        <v>1328</v>
      </c>
      <c r="D65" s="806" t="s">
        <v>1329</v>
      </c>
      <c r="E65" s="806"/>
      <c r="F65" s="206">
        <v>16</v>
      </c>
      <c r="G65" s="206">
        <v>28</v>
      </c>
      <c r="H65" s="905" t="s">
        <v>1713</v>
      </c>
      <c r="I65" s="606"/>
    </row>
    <row r="66" spans="1:9" x14ac:dyDescent="0.2">
      <c r="A66" s="244" t="s">
        <v>3434</v>
      </c>
      <c r="B66" s="246" t="s">
        <v>2402</v>
      </c>
      <c r="C66" s="246" t="s">
        <v>2403</v>
      </c>
      <c r="D66" s="806" t="s">
        <v>2404</v>
      </c>
      <c r="E66" s="806"/>
      <c r="F66" s="206"/>
      <c r="G66" s="206">
        <v>4</v>
      </c>
      <c r="H66" s="905" t="s">
        <v>1820</v>
      </c>
      <c r="I66" s="606"/>
    </row>
    <row r="67" spans="1:9" x14ac:dyDescent="0.2">
      <c r="A67" s="313" t="s">
        <v>3435</v>
      </c>
      <c r="B67" s="246" t="s">
        <v>2405</v>
      </c>
      <c r="C67" s="246" t="s">
        <v>2406</v>
      </c>
      <c r="D67" s="806" t="s">
        <v>50</v>
      </c>
      <c r="E67" s="806"/>
      <c r="F67" s="206">
        <v>8</v>
      </c>
      <c r="G67" s="206"/>
      <c r="H67" s="905" t="s">
        <v>1821</v>
      </c>
      <c r="I67" s="606"/>
    </row>
    <row r="68" spans="1:9" x14ac:dyDescent="0.2">
      <c r="A68" s="244" t="s">
        <v>3436</v>
      </c>
      <c r="B68" s="246" t="s">
        <v>696</v>
      </c>
      <c r="C68" s="246" t="s">
        <v>697</v>
      </c>
      <c r="D68" s="806" t="s">
        <v>3700</v>
      </c>
      <c r="E68" s="806"/>
      <c r="F68" s="206">
        <v>6</v>
      </c>
      <c r="G68" s="206"/>
      <c r="H68" s="905" t="s">
        <v>1714</v>
      </c>
      <c r="I68" s="606"/>
    </row>
    <row r="69" spans="1:9" x14ac:dyDescent="0.2">
      <c r="A69" s="244" t="s">
        <v>3437</v>
      </c>
      <c r="B69" s="246" t="s">
        <v>698</v>
      </c>
      <c r="C69" s="246" t="s">
        <v>1081</v>
      </c>
      <c r="D69" s="806" t="s">
        <v>1082</v>
      </c>
      <c r="E69" s="806"/>
      <c r="F69" s="206">
        <v>4</v>
      </c>
      <c r="G69" s="206">
        <v>8</v>
      </c>
      <c r="H69" s="905" t="s">
        <v>1715</v>
      </c>
      <c r="I69" s="606"/>
    </row>
    <row r="70" spans="1:9" x14ac:dyDescent="0.2">
      <c r="A70" s="244" t="s">
        <v>3438</v>
      </c>
      <c r="B70" s="246" t="s">
        <v>1330</v>
      </c>
      <c r="C70" s="246" t="s">
        <v>1331</v>
      </c>
      <c r="D70" s="806" t="s">
        <v>1332</v>
      </c>
      <c r="E70" s="806"/>
      <c r="F70" s="206">
        <v>8</v>
      </c>
      <c r="G70" s="206">
        <v>8</v>
      </c>
      <c r="H70" s="905" t="s">
        <v>1716</v>
      </c>
      <c r="I70" s="606"/>
    </row>
    <row r="71" spans="1:9" x14ac:dyDescent="0.2">
      <c r="A71" s="244" t="s">
        <v>3439</v>
      </c>
      <c r="B71" s="246" t="s">
        <v>4311</v>
      </c>
      <c r="C71" s="246" t="s">
        <v>1334</v>
      </c>
      <c r="D71" s="806" t="s">
        <v>1333</v>
      </c>
      <c r="E71" s="806"/>
      <c r="F71" s="206">
        <v>4</v>
      </c>
      <c r="G71" s="206"/>
      <c r="H71" s="905" t="s">
        <v>1717</v>
      </c>
      <c r="I71" s="606"/>
    </row>
    <row r="72" spans="1:9" x14ac:dyDescent="0.2">
      <c r="A72" s="244" t="s">
        <v>3440</v>
      </c>
      <c r="B72" s="246" t="s">
        <v>1336</v>
      </c>
      <c r="C72" s="246" t="s">
        <v>1337</v>
      </c>
      <c r="D72" s="806" t="s">
        <v>1335</v>
      </c>
      <c r="E72" s="806"/>
      <c r="F72" s="206"/>
      <c r="G72" s="206"/>
      <c r="H72" s="905" t="s">
        <v>1718</v>
      </c>
      <c r="I72" s="606"/>
    </row>
    <row r="73" spans="1:9" x14ac:dyDescent="0.2">
      <c r="A73" s="244" t="s">
        <v>3441</v>
      </c>
      <c r="B73" s="246" t="s">
        <v>1339</v>
      </c>
      <c r="C73" s="246" t="s">
        <v>1340</v>
      </c>
      <c r="D73" s="806" t="s">
        <v>1338</v>
      </c>
      <c r="E73" s="806"/>
      <c r="F73" s="206">
        <v>2</v>
      </c>
      <c r="G73" s="206">
        <v>6</v>
      </c>
      <c r="H73" s="905" t="s">
        <v>1719</v>
      </c>
      <c r="I73" s="606"/>
    </row>
    <row r="74" spans="1:9" x14ac:dyDescent="0.2">
      <c r="A74" s="244" t="s">
        <v>3442</v>
      </c>
      <c r="B74" s="246" t="s">
        <v>3443</v>
      </c>
      <c r="C74" s="246" t="s">
        <v>3444</v>
      </c>
      <c r="D74" s="806" t="s">
        <v>1341</v>
      </c>
      <c r="E74" s="806"/>
      <c r="F74" s="206"/>
      <c r="G74" s="206"/>
      <c r="H74" s="905" t="s">
        <v>1720</v>
      </c>
      <c r="I74" s="606"/>
    </row>
    <row r="75" spans="1:9" x14ac:dyDescent="0.2">
      <c r="A75" s="244" t="s">
        <v>3445</v>
      </c>
      <c r="B75" s="246" t="s">
        <v>1343</v>
      </c>
      <c r="C75" s="246" t="s">
        <v>1344</v>
      </c>
      <c r="D75" s="806" t="s">
        <v>1342</v>
      </c>
      <c r="E75" s="806"/>
      <c r="F75" s="206">
        <v>6</v>
      </c>
      <c r="G75" s="206"/>
      <c r="H75" s="905" t="s">
        <v>1721</v>
      </c>
      <c r="I75" s="606"/>
    </row>
    <row r="76" spans="1:9" x14ac:dyDescent="0.2">
      <c r="A76" s="244" t="s">
        <v>3446</v>
      </c>
      <c r="B76" s="246" t="s">
        <v>2928</v>
      </c>
      <c r="C76" s="246" t="s">
        <v>3447</v>
      </c>
      <c r="D76" s="806" t="s">
        <v>3448</v>
      </c>
      <c r="E76" s="806"/>
      <c r="F76" s="206"/>
      <c r="G76" s="206"/>
      <c r="H76" s="905" t="s">
        <v>3449</v>
      </c>
      <c r="I76" s="919"/>
    </row>
    <row r="77" spans="1:9" x14ac:dyDescent="0.2">
      <c r="A77" s="244" t="s">
        <v>3450</v>
      </c>
      <c r="B77" s="246" t="s">
        <v>1345</v>
      </c>
      <c r="C77" s="246" t="s">
        <v>1346</v>
      </c>
      <c r="D77" s="806" t="s">
        <v>1347</v>
      </c>
      <c r="E77" s="806"/>
      <c r="F77" s="206">
        <v>18</v>
      </c>
      <c r="G77" s="206">
        <v>12</v>
      </c>
      <c r="H77" s="905" t="s">
        <v>1722</v>
      </c>
      <c r="I77" s="606"/>
    </row>
    <row r="78" spans="1:9" x14ac:dyDescent="0.2">
      <c r="A78" s="244" t="s">
        <v>3451</v>
      </c>
      <c r="B78" s="246" t="s">
        <v>1349</v>
      </c>
      <c r="C78" s="246" t="s">
        <v>1350</v>
      </c>
      <c r="D78" s="806" t="s">
        <v>1348</v>
      </c>
      <c r="E78" s="806"/>
      <c r="F78" s="206">
        <v>16</v>
      </c>
      <c r="G78" s="206">
        <v>22</v>
      </c>
      <c r="H78" s="905" t="s">
        <v>1723</v>
      </c>
      <c r="I78" s="606"/>
    </row>
    <row r="79" spans="1:9" x14ac:dyDescent="0.2">
      <c r="A79" s="244" t="s">
        <v>3452</v>
      </c>
      <c r="B79" s="246" t="s">
        <v>1351</v>
      </c>
      <c r="C79" s="246" t="s">
        <v>1352</v>
      </c>
      <c r="D79" s="806" t="s">
        <v>1353</v>
      </c>
      <c r="E79" s="806"/>
      <c r="F79" s="206">
        <v>1</v>
      </c>
      <c r="G79" s="206"/>
      <c r="H79" s="905" t="s">
        <v>1724</v>
      </c>
      <c r="I79" s="606"/>
    </row>
    <row r="80" spans="1:9" x14ac:dyDescent="0.2">
      <c r="A80" s="244" t="s">
        <v>3453</v>
      </c>
      <c r="B80" s="246" t="s">
        <v>1354</v>
      </c>
      <c r="C80" s="246" t="s">
        <v>1355</v>
      </c>
      <c r="D80" s="806" t="s">
        <v>1356</v>
      </c>
      <c r="E80" s="806"/>
      <c r="F80" s="206">
        <v>4</v>
      </c>
      <c r="G80" s="206">
        <v>8</v>
      </c>
      <c r="H80" s="905" t="s">
        <v>1725</v>
      </c>
      <c r="I80" s="606"/>
    </row>
    <row r="81" spans="1:9" x14ac:dyDescent="0.2">
      <c r="A81" s="244" t="s">
        <v>3454</v>
      </c>
      <c r="B81" s="246" t="s">
        <v>1357</v>
      </c>
      <c r="C81" s="246" t="s">
        <v>1358</v>
      </c>
      <c r="D81" s="806" t="s">
        <v>1359</v>
      </c>
      <c r="E81" s="806"/>
      <c r="F81" s="206">
        <v>10</v>
      </c>
      <c r="G81" s="206"/>
      <c r="H81" s="905" t="s">
        <v>1726</v>
      </c>
      <c r="I81" s="606"/>
    </row>
    <row r="82" spans="1:9" x14ac:dyDescent="0.2">
      <c r="A82" s="244" t="s">
        <v>3455</v>
      </c>
      <c r="B82" s="246" t="s">
        <v>1360</v>
      </c>
      <c r="C82" s="246" t="s">
        <v>1361</v>
      </c>
      <c r="D82" s="806" t="s">
        <v>1362</v>
      </c>
      <c r="E82" s="806"/>
      <c r="F82" s="206">
        <v>52</v>
      </c>
      <c r="G82" s="206">
        <v>36</v>
      </c>
      <c r="H82" s="905" t="s">
        <v>355</v>
      </c>
      <c r="I82" s="606"/>
    </row>
    <row r="83" spans="1:9" x14ac:dyDescent="0.2">
      <c r="A83" s="244" t="s">
        <v>3456</v>
      </c>
      <c r="B83" s="246" t="s">
        <v>1364</v>
      </c>
      <c r="C83" s="246" t="s">
        <v>1365</v>
      </c>
      <c r="D83" s="806" t="s">
        <v>1363</v>
      </c>
      <c r="E83" s="806"/>
      <c r="F83" s="206">
        <v>10</v>
      </c>
      <c r="G83" s="206">
        <v>8</v>
      </c>
      <c r="H83" s="905" t="s">
        <v>356</v>
      </c>
      <c r="I83" s="606"/>
    </row>
    <row r="84" spans="1:9" x14ac:dyDescent="0.2">
      <c r="A84" s="244" t="s">
        <v>3457</v>
      </c>
      <c r="B84" s="246" t="s">
        <v>1366</v>
      </c>
      <c r="C84" s="246" t="s">
        <v>1367</v>
      </c>
      <c r="D84" s="806" t="s">
        <v>1368</v>
      </c>
      <c r="E84" s="806"/>
      <c r="F84" s="206">
        <v>6</v>
      </c>
      <c r="G84" s="206">
        <v>10</v>
      </c>
      <c r="H84" s="905" t="s">
        <v>357</v>
      </c>
      <c r="I84" s="606"/>
    </row>
    <row r="85" spans="1:9" x14ac:dyDescent="0.2">
      <c r="A85" s="244" t="s">
        <v>3458</v>
      </c>
      <c r="B85" s="246" t="s">
        <v>2399</v>
      </c>
      <c r="C85" s="246" t="s">
        <v>2400</v>
      </c>
      <c r="D85" s="806" t="s">
        <v>1369</v>
      </c>
      <c r="E85" s="806"/>
      <c r="F85" s="206">
        <v>10</v>
      </c>
      <c r="G85" s="206">
        <v>12</v>
      </c>
      <c r="H85" s="905" t="s">
        <v>4688</v>
      </c>
      <c r="I85" s="606"/>
    </row>
    <row r="86" spans="1:9" x14ac:dyDescent="0.2">
      <c r="A86" s="244" t="s">
        <v>3459</v>
      </c>
      <c r="B86" s="246" t="s">
        <v>4946</v>
      </c>
      <c r="C86" s="246" t="s">
        <v>4947</v>
      </c>
      <c r="D86" s="806" t="s">
        <v>4951</v>
      </c>
      <c r="E86" s="806"/>
      <c r="F86" s="206">
        <v>27</v>
      </c>
      <c r="G86" s="206">
        <v>26</v>
      </c>
      <c r="H86" s="905" t="s">
        <v>4689</v>
      </c>
      <c r="I86" s="606"/>
    </row>
    <row r="87" spans="1:9" x14ac:dyDescent="0.2">
      <c r="A87" s="244" t="s">
        <v>3460</v>
      </c>
      <c r="B87" s="246" t="s">
        <v>4949</v>
      </c>
      <c r="C87" s="246" t="s">
        <v>4950</v>
      </c>
      <c r="D87" s="806" t="s">
        <v>4948</v>
      </c>
      <c r="E87" s="806"/>
      <c r="F87" s="206">
        <v>10</v>
      </c>
      <c r="G87" s="206">
        <v>20</v>
      </c>
      <c r="H87" s="905" t="s">
        <v>4690</v>
      </c>
      <c r="I87" s="606"/>
    </row>
    <row r="88" spans="1:9" x14ac:dyDescent="0.2">
      <c r="A88" s="244" t="s">
        <v>3461</v>
      </c>
      <c r="B88" s="246" t="s">
        <v>1531</v>
      </c>
      <c r="C88" s="246" t="s">
        <v>1532</v>
      </c>
      <c r="D88" s="806" t="s">
        <v>2395</v>
      </c>
      <c r="E88" s="806"/>
      <c r="F88" s="206">
        <v>8</v>
      </c>
      <c r="G88" s="206">
        <v>8</v>
      </c>
      <c r="H88" s="905" t="s">
        <v>4691</v>
      </c>
      <c r="I88" s="606"/>
    </row>
    <row r="89" spans="1:9" x14ac:dyDescent="0.2">
      <c r="A89" s="244" t="s">
        <v>3462</v>
      </c>
      <c r="B89" s="246" t="s">
        <v>2396</v>
      </c>
      <c r="C89" s="246" t="s">
        <v>2397</v>
      </c>
      <c r="D89" s="806" t="s">
        <v>2398</v>
      </c>
      <c r="E89" s="806"/>
      <c r="F89" s="206">
        <v>4</v>
      </c>
      <c r="G89" s="206">
        <v>8</v>
      </c>
      <c r="H89" s="905" t="s">
        <v>4692</v>
      </c>
      <c r="I89" s="606"/>
    </row>
    <row r="90" spans="1:9" ht="16.5" customHeight="1" thickBot="1" x14ac:dyDescent="0.25">
      <c r="A90" s="318" t="s">
        <v>3463</v>
      </c>
      <c r="B90" s="250" t="s">
        <v>269</v>
      </c>
      <c r="C90" s="250" t="s">
        <v>270</v>
      </c>
      <c r="D90" s="755" t="s">
        <v>3464</v>
      </c>
      <c r="E90" s="755"/>
      <c r="F90" s="237">
        <v>8</v>
      </c>
      <c r="G90" s="237">
        <v>10</v>
      </c>
      <c r="H90" s="918" t="s">
        <v>271</v>
      </c>
      <c r="I90" s="727"/>
    </row>
  </sheetData>
  <mergeCells count="171">
    <mergeCell ref="H24:I24"/>
    <mergeCell ref="D29:E29"/>
    <mergeCell ref="H29:I29"/>
    <mergeCell ref="D16:E16"/>
    <mergeCell ref="H16:I16"/>
    <mergeCell ref="H21:I21"/>
    <mergeCell ref="H18:I18"/>
    <mergeCell ref="H19:I19"/>
    <mergeCell ref="D20:E20"/>
    <mergeCell ref="D59:E59"/>
    <mergeCell ref="D57:E57"/>
    <mergeCell ref="D39:E39"/>
    <mergeCell ref="D41:E41"/>
    <mergeCell ref="D43:E43"/>
    <mergeCell ref="D44:E44"/>
    <mergeCell ref="D47:E47"/>
    <mergeCell ref="D40:E40"/>
    <mergeCell ref="D45:E45"/>
    <mergeCell ref="D32:E32"/>
    <mergeCell ref="D33:E33"/>
    <mergeCell ref="H53:I53"/>
    <mergeCell ref="H52:I52"/>
    <mergeCell ref="H45:I45"/>
    <mergeCell ref="H46:I46"/>
    <mergeCell ref="D48:E48"/>
    <mergeCell ref="D50:E50"/>
    <mergeCell ref="D49:E49"/>
    <mergeCell ref="H49:I49"/>
    <mergeCell ref="D52:E52"/>
    <mergeCell ref="H36:I36"/>
    <mergeCell ref="H37:I37"/>
    <mergeCell ref="D38:E38"/>
    <mergeCell ref="D34:E34"/>
    <mergeCell ref="D36:E36"/>
    <mergeCell ref="D35:E35"/>
    <mergeCell ref="D37:E37"/>
    <mergeCell ref="D72:E72"/>
    <mergeCell ref="D73:E73"/>
    <mergeCell ref="D74:E74"/>
    <mergeCell ref="D75:E75"/>
    <mergeCell ref="D69:E69"/>
    <mergeCell ref="D30:E30"/>
    <mergeCell ref="H20:I20"/>
    <mergeCell ref="D31:E31"/>
    <mergeCell ref="D28:E28"/>
    <mergeCell ref="D27:E27"/>
    <mergeCell ref="D25:E25"/>
    <mergeCell ref="D26:E26"/>
    <mergeCell ref="H31:I31"/>
    <mergeCell ref="H22:I22"/>
    <mergeCell ref="H23:I23"/>
    <mergeCell ref="H25:I25"/>
    <mergeCell ref="H26:I26"/>
    <mergeCell ref="H27:I27"/>
    <mergeCell ref="H28:I28"/>
    <mergeCell ref="H30:I30"/>
    <mergeCell ref="H60:I60"/>
    <mergeCell ref="D60:E60"/>
    <mergeCell ref="H32:I32"/>
    <mergeCell ref="H33:I33"/>
    <mergeCell ref="H63:I63"/>
    <mergeCell ref="H62:I62"/>
    <mergeCell ref="D63:E63"/>
    <mergeCell ref="D64:E64"/>
    <mergeCell ref="D67:E67"/>
    <mergeCell ref="D66:E66"/>
    <mergeCell ref="D70:E70"/>
    <mergeCell ref="H67:I67"/>
    <mergeCell ref="D71:E71"/>
    <mergeCell ref="D86:E86"/>
    <mergeCell ref="D85:E85"/>
    <mergeCell ref="D87:E87"/>
    <mergeCell ref="D76:E76"/>
    <mergeCell ref="D78:E78"/>
    <mergeCell ref="D79:E79"/>
    <mergeCell ref="D77:E77"/>
    <mergeCell ref="D80:E80"/>
    <mergeCell ref="D81:E81"/>
    <mergeCell ref="H58:I58"/>
    <mergeCell ref="H59:I59"/>
    <mergeCell ref="H57:I57"/>
    <mergeCell ref="H55:I55"/>
    <mergeCell ref="H68:I68"/>
    <mergeCell ref="H66:I66"/>
    <mergeCell ref="H40:I40"/>
    <mergeCell ref="H35:I35"/>
    <mergeCell ref="H34:I34"/>
    <mergeCell ref="H38:I38"/>
    <mergeCell ref="H39:I39"/>
    <mergeCell ref="H41:I41"/>
    <mergeCell ref="H43:I43"/>
    <mergeCell ref="H42:I42"/>
    <mergeCell ref="H61:I61"/>
    <mergeCell ref="H47:I47"/>
    <mergeCell ref="H44:I44"/>
    <mergeCell ref="H51:I51"/>
    <mergeCell ref="H50:I50"/>
    <mergeCell ref="H48:I48"/>
    <mergeCell ref="H54:I54"/>
    <mergeCell ref="H56:I56"/>
    <mergeCell ref="H65:I65"/>
    <mergeCell ref="H64:I64"/>
    <mergeCell ref="D90:E90"/>
    <mergeCell ref="D17:E17"/>
    <mergeCell ref="D18:E18"/>
    <mergeCell ref="D19:E19"/>
    <mergeCell ref="D21:E21"/>
    <mergeCell ref="D23:E23"/>
    <mergeCell ref="D22:E22"/>
    <mergeCell ref="D24:E24"/>
    <mergeCell ref="D51:E51"/>
    <mergeCell ref="D68:E68"/>
    <mergeCell ref="D53:E53"/>
    <mergeCell ref="D54:E54"/>
    <mergeCell ref="D56:E56"/>
    <mergeCell ref="D58:E58"/>
    <mergeCell ref="D55:E55"/>
    <mergeCell ref="D62:E62"/>
    <mergeCell ref="D61:E61"/>
    <mergeCell ref="D65:E65"/>
    <mergeCell ref="D46:E46"/>
    <mergeCell ref="D82:E82"/>
    <mergeCell ref="D89:E89"/>
    <mergeCell ref="D88:E88"/>
    <mergeCell ref="D83:E83"/>
    <mergeCell ref="D84:E84"/>
    <mergeCell ref="H90:I90"/>
    <mergeCell ref="H69:I69"/>
    <mergeCell ref="H85:I85"/>
    <mergeCell ref="H70:I70"/>
    <mergeCell ref="H71:I71"/>
    <mergeCell ref="H72:I72"/>
    <mergeCell ref="H73:I73"/>
    <mergeCell ref="H75:I75"/>
    <mergeCell ref="H77:I77"/>
    <mergeCell ref="H89:I89"/>
    <mergeCell ref="H80:I80"/>
    <mergeCell ref="H81:I81"/>
    <mergeCell ref="H82:I82"/>
    <mergeCell ref="H83:I83"/>
    <mergeCell ref="H88:I88"/>
    <mergeCell ref="H87:I87"/>
    <mergeCell ref="H84:I84"/>
    <mergeCell ref="H86:I86"/>
    <mergeCell ref="H78:I78"/>
    <mergeCell ref="H79:I79"/>
    <mergeCell ref="H76:I76"/>
    <mergeCell ref="H74:I74"/>
    <mergeCell ref="B3:C3"/>
    <mergeCell ref="H9:I10"/>
    <mergeCell ref="D9:E10"/>
    <mergeCell ref="C9:C10"/>
    <mergeCell ref="B9:B10"/>
    <mergeCell ref="B7:I7"/>
    <mergeCell ref="B4:G5"/>
    <mergeCell ref="F9:G9"/>
    <mergeCell ref="A1:B1"/>
    <mergeCell ref="C1:I1"/>
    <mergeCell ref="C2:I2"/>
    <mergeCell ref="A2:B2"/>
    <mergeCell ref="A9:A10"/>
    <mergeCell ref="H12:I12"/>
    <mergeCell ref="D11:E11"/>
    <mergeCell ref="D13:E13"/>
    <mergeCell ref="H13:I13"/>
    <mergeCell ref="H17:I17"/>
    <mergeCell ref="H15:I15"/>
    <mergeCell ref="D14:E14"/>
    <mergeCell ref="H14:I14"/>
    <mergeCell ref="D12:E12"/>
    <mergeCell ref="D15:E15"/>
  </mergeCells>
  <phoneticPr fontId="0" type="noConversion"/>
  <hyperlinks>
    <hyperlink ref="A2:B2" location="Overview!A1" tooltip="Go to Trail Network Overview sheet" display="Trail Network Overview" xr:uid="{00000000-0004-0000-4200-000000000000}"/>
    <hyperlink ref="I5" r:id="rId1" display="http://www.rtd-denver.com/AlphabeticalList.shtml" xr:uid="{00000000-0004-0000-4200-000001000000}"/>
  </hyperlinks>
  <pageMargins left="1" right="0.75" top="0.75" bottom="0.75" header="0.5" footer="0.5"/>
  <pageSetup scale="58" orientation="portrait" r:id="rId2"/>
  <headerFooter alignWithMargins="0">
    <oddHeader>&amp;L&amp;"Arial,Bold"&amp;Uhttp://geobiking.org&amp;C&amp;F</oddHeader>
    <oddFooter>&amp;LAuthor: &amp;"Arial,Bold"Robert Prehn&amp;CData free for personal use and remains property of author.&amp;R&amp;D</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6">
    <pageSetUpPr fitToPage="1"/>
  </sheetPr>
  <dimension ref="A1:D131"/>
  <sheetViews>
    <sheetView topLeftCell="A28" zoomScaleNormal="100" workbookViewId="0">
      <selection activeCell="A28" sqref="A1:XFD1048576"/>
    </sheetView>
  </sheetViews>
  <sheetFormatPr defaultRowHeight="12.75" x14ac:dyDescent="0.2"/>
  <cols>
    <col min="1" max="1" width="24.140625" bestFit="1" customWidth="1"/>
    <col min="2" max="2" width="40.28515625" customWidth="1"/>
    <col min="3" max="3" width="27.85546875" bestFit="1" customWidth="1"/>
    <col min="4" max="4" width="28.140625" bestFit="1" customWidth="1"/>
  </cols>
  <sheetData>
    <row r="1" spans="1:4" s="191" customFormat="1" ht="19.5" thickTop="1" thickBot="1" x14ac:dyDescent="0.25">
      <c r="A1" s="190" t="s">
        <v>300</v>
      </c>
      <c r="B1" s="926" t="s">
        <v>2073</v>
      </c>
      <c r="C1" s="926"/>
      <c r="D1" s="927"/>
    </row>
    <row r="2" spans="1:4" s="6" customFormat="1" x14ac:dyDescent="0.2">
      <c r="A2" s="367" t="s">
        <v>1293</v>
      </c>
      <c r="B2" s="368" t="s">
        <v>5510</v>
      </c>
      <c r="C2" s="368"/>
      <c r="D2" s="369"/>
    </row>
    <row r="3" spans="1:4" s="6" customFormat="1" x14ac:dyDescent="0.2">
      <c r="A3" s="525" t="s">
        <v>7515</v>
      </c>
      <c r="B3" s="371" t="s">
        <v>7512</v>
      </c>
      <c r="C3" s="523"/>
      <c r="D3" s="524"/>
    </row>
    <row r="4" spans="1:4" s="6" customFormat="1" x14ac:dyDescent="0.2">
      <c r="A4" s="370" t="s">
        <v>5310</v>
      </c>
      <c r="B4" s="371" t="s">
        <v>5511</v>
      </c>
      <c r="C4" s="372"/>
      <c r="D4" s="373"/>
    </row>
    <row r="5" spans="1:4" s="6" customFormat="1" x14ac:dyDescent="0.2">
      <c r="A5" s="370" t="s">
        <v>5878</v>
      </c>
      <c r="B5" s="371" t="s">
        <v>5512</v>
      </c>
      <c r="C5" s="372"/>
      <c r="D5" s="373"/>
    </row>
    <row r="6" spans="1:4" s="6" customFormat="1" x14ac:dyDescent="0.2">
      <c r="A6" s="370" t="s">
        <v>5314</v>
      </c>
      <c r="B6" s="371" t="s">
        <v>5513</v>
      </c>
      <c r="C6" s="372"/>
      <c r="D6" s="373"/>
    </row>
    <row r="7" spans="1:4" s="6" customFormat="1" x14ac:dyDescent="0.2">
      <c r="A7" s="446" t="s">
        <v>7511</v>
      </c>
      <c r="B7" s="371" t="s">
        <v>7512</v>
      </c>
      <c r="C7" s="372"/>
      <c r="D7" s="373"/>
    </row>
    <row r="8" spans="1:4" s="6" customFormat="1" x14ac:dyDescent="0.2">
      <c r="A8" s="370" t="s">
        <v>5311</v>
      </c>
      <c r="B8" s="371" t="s">
        <v>5514</v>
      </c>
      <c r="C8" s="372"/>
      <c r="D8" s="373"/>
    </row>
    <row r="9" spans="1:4" s="6" customFormat="1" x14ac:dyDescent="0.2">
      <c r="A9" s="370" t="s">
        <v>3273</v>
      </c>
      <c r="B9" s="371" t="s">
        <v>5515</v>
      </c>
      <c r="C9" s="374" t="s">
        <v>5539</v>
      </c>
      <c r="D9" s="373"/>
    </row>
    <row r="10" spans="1:4" s="6" customFormat="1" x14ac:dyDescent="0.2">
      <c r="A10" s="446" t="s">
        <v>6794</v>
      </c>
      <c r="B10" s="375" t="s">
        <v>6867</v>
      </c>
      <c r="C10" s="374"/>
      <c r="D10" s="373"/>
    </row>
    <row r="11" spans="1:4" s="6" customFormat="1" x14ac:dyDescent="0.2">
      <c r="A11" s="370" t="s">
        <v>6022</v>
      </c>
      <c r="B11" s="371" t="s">
        <v>5516</v>
      </c>
      <c r="C11" s="372"/>
      <c r="D11" s="373"/>
    </row>
    <row r="12" spans="1:4" s="6" customFormat="1" x14ac:dyDescent="0.2">
      <c r="A12" s="370" t="s">
        <v>5315</v>
      </c>
      <c r="B12" s="371" t="s">
        <v>5517</v>
      </c>
      <c r="C12" s="372"/>
      <c r="D12" s="373"/>
    </row>
    <row r="13" spans="1:4" s="6" customFormat="1" x14ac:dyDescent="0.2">
      <c r="A13" s="446" t="s">
        <v>6759</v>
      </c>
      <c r="B13" s="371" t="s">
        <v>6760</v>
      </c>
      <c r="C13" s="372"/>
      <c r="D13" s="373"/>
    </row>
    <row r="14" spans="1:4" s="6" customFormat="1" x14ac:dyDescent="0.2">
      <c r="A14" s="446" t="s">
        <v>6869</v>
      </c>
      <c r="B14" s="375" t="s">
        <v>6867</v>
      </c>
      <c r="C14" s="372"/>
      <c r="D14" s="373"/>
    </row>
    <row r="15" spans="1:4" s="6" customFormat="1" x14ac:dyDescent="0.2">
      <c r="A15" s="370" t="s">
        <v>5343</v>
      </c>
      <c r="B15" s="371" t="s">
        <v>5518</v>
      </c>
      <c r="C15" s="372"/>
      <c r="D15" s="373"/>
    </row>
    <row r="16" spans="1:4" s="6" customFormat="1" x14ac:dyDescent="0.2">
      <c r="A16" s="370" t="s">
        <v>5320</v>
      </c>
      <c r="B16" s="371" t="s">
        <v>5519</v>
      </c>
      <c r="C16" s="372"/>
      <c r="D16" s="373"/>
    </row>
    <row r="17" spans="1:4" s="6" customFormat="1" x14ac:dyDescent="0.2">
      <c r="A17" s="370" t="s">
        <v>5312</v>
      </c>
      <c r="B17" s="371" t="s">
        <v>5516</v>
      </c>
      <c r="C17" s="372"/>
      <c r="D17" s="373"/>
    </row>
    <row r="18" spans="1:4" s="6" customFormat="1" x14ac:dyDescent="0.2">
      <c r="A18" s="370" t="s">
        <v>1046</v>
      </c>
      <c r="B18" s="375" t="s">
        <v>1045</v>
      </c>
      <c r="C18" s="372"/>
      <c r="D18" s="373"/>
    </row>
    <row r="19" spans="1:4" s="6" customFormat="1" x14ac:dyDescent="0.2">
      <c r="A19" s="370" t="s">
        <v>3847</v>
      </c>
      <c r="B19" s="371" t="s">
        <v>5520</v>
      </c>
      <c r="C19" s="372"/>
      <c r="D19" s="373"/>
    </row>
    <row r="20" spans="1:4" s="6" customFormat="1" x14ac:dyDescent="0.2">
      <c r="A20" s="370" t="s">
        <v>5324</v>
      </c>
      <c r="B20" s="371" t="s">
        <v>5521</v>
      </c>
      <c r="C20" s="376" t="s">
        <v>5522</v>
      </c>
      <c r="D20" s="373"/>
    </row>
    <row r="21" spans="1:4" s="6" customFormat="1" x14ac:dyDescent="0.2">
      <c r="A21" s="370" t="s">
        <v>5507</v>
      </c>
      <c r="B21" s="371" t="s">
        <v>5523</v>
      </c>
      <c r="C21" s="372"/>
      <c r="D21" s="373"/>
    </row>
    <row r="22" spans="1:4" s="6" customFormat="1" x14ac:dyDescent="0.2">
      <c r="A22" s="370" t="s">
        <v>924</v>
      </c>
      <c r="B22" s="371" t="s">
        <v>5524</v>
      </c>
      <c r="C22" s="372"/>
      <c r="D22" s="373"/>
    </row>
    <row r="23" spans="1:4" s="6" customFormat="1" x14ac:dyDescent="0.2">
      <c r="A23" s="370" t="s">
        <v>5313</v>
      </c>
      <c r="B23" s="371" t="s">
        <v>5511</v>
      </c>
      <c r="C23" s="372"/>
      <c r="D23" s="373"/>
    </row>
    <row r="24" spans="1:4" s="6" customFormat="1" x14ac:dyDescent="0.2">
      <c r="A24" s="370" t="s">
        <v>5322</v>
      </c>
      <c r="B24" s="371" t="s">
        <v>5525</v>
      </c>
      <c r="C24" s="372"/>
      <c r="D24" s="373"/>
    </row>
    <row r="25" spans="1:4" s="6" customFormat="1" x14ac:dyDescent="0.2">
      <c r="A25" s="377" t="s">
        <v>5325</v>
      </c>
      <c r="B25" s="375" t="s">
        <v>5526</v>
      </c>
      <c r="C25" s="245"/>
      <c r="D25" s="247"/>
    </row>
    <row r="26" spans="1:4" s="6" customFormat="1" x14ac:dyDescent="0.2">
      <c r="A26" s="410" t="s">
        <v>7514</v>
      </c>
      <c r="B26" s="371" t="s">
        <v>7512</v>
      </c>
      <c r="C26" s="245"/>
      <c r="D26" s="247"/>
    </row>
    <row r="27" spans="1:4" s="31" customFormat="1" x14ac:dyDescent="0.2">
      <c r="A27" s="377" t="s">
        <v>5340</v>
      </c>
      <c r="B27" s="375" t="s">
        <v>5527</v>
      </c>
      <c r="C27" s="375" t="s">
        <v>5531</v>
      </c>
      <c r="D27" s="247"/>
    </row>
    <row r="28" spans="1:4" s="6" customFormat="1" x14ac:dyDescent="0.2">
      <c r="A28" s="377" t="s">
        <v>5338</v>
      </c>
      <c r="B28" s="375" t="s">
        <v>5528</v>
      </c>
      <c r="C28" s="245"/>
      <c r="D28" s="247"/>
    </row>
    <row r="29" spans="1:4" s="6" customFormat="1" x14ac:dyDescent="0.2">
      <c r="A29" s="378" t="s">
        <v>1054</v>
      </c>
      <c r="B29" s="374" t="s">
        <v>5529</v>
      </c>
      <c r="C29" s="245"/>
      <c r="D29" s="247"/>
    </row>
    <row r="30" spans="1:4" s="6" customFormat="1" x14ac:dyDescent="0.2">
      <c r="A30" s="377" t="s">
        <v>5316</v>
      </c>
      <c r="B30" s="375" t="s">
        <v>5517</v>
      </c>
      <c r="C30" s="245"/>
      <c r="D30" s="247"/>
    </row>
    <row r="31" spans="1:4" s="6" customFormat="1" x14ac:dyDescent="0.2">
      <c r="A31" s="377" t="s">
        <v>5321</v>
      </c>
      <c r="B31" s="375" t="s">
        <v>5531</v>
      </c>
      <c r="C31" s="245"/>
      <c r="D31" s="247"/>
    </row>
    <row r="32" spans="1:4" s="6" customFormat="1" x14ac:dyDescent="0.2">
      <c r="A32" s="377" t="s">
        <v>5333</v>
      </c>
      <c r="B32" s="375" t="s">
        <v>5532</v>
      </c>
      <c r="C32" s="245"/>
      <c r="D32" s="247"/>
    </row>
    <row r="33" spans="1:4" s="6" customFormat="1" x14ac:dyDescent="0.2">
      <c r="A33" s="377" t="s">
        <v>5323</v>
      </c>
      <c r="B33" s="375" t="s">
        <v>5523</v>
      </c>
      <c r="C33" s="245"/>
      <c r="D33" s="247"/>
    </row>
    <row r="34" spans="1:4" s="6" customFormat="1" x14ac:dyDescent="0.2">
      <c r="A34" s="410" t="s">
        <v>6761</v>
      </c>
      <c r="B34" s="375" t="s">
        <v>5231</v>
      </c>
      <c r="C34" s="245"/>
      <c r="D34" s="247"/>
    </row>
    <row r="35" spans="1:4" s="6" customFormat="1" x14ac:dyDescent="0.2">
      <c r="A35" s="410" t="s">
        <v>6757</v>
      </c>
      <c r="B35" s="375" t="s">
        <v>5231</v>
      </c>
      <c r="C35" s="245"/>
      <c r="D35" s="247"/>
    </row>
    <row r="36" spans="1:4" s="6" customFormat="1" x14ac:dyDescent="0.2">
      <c r="A36" s="377" t="s">
        <v>5366</v>
      </c>
      <c r="B36" s="375" t="s">
        <v>5527</v>
      </c>
      <c r="C36" s="245"/>
      <c r="D36" s="247"/>
    </row>
    <row r="37" spans="1:4" s="6" customFormat="1" x14ac:dyDescent="0.2">
      <c r="A37" s="377" t="s">
        <v>5317</v>
      </c>
      <c r="B37" s="379" t="s">
        <v>834</v>
      </c>
      <c r="C37" s="245"/>
      <c r="D37" s="247"/>
    </row>
    <row r="38" spans="1:4" s="6" customFormat="1" x14ac:dyDescent="0.2">
      <c r="A38" s="410" t="s">
        <v>1089</v>
      </c>
      <c r="B38" s="375" t="s">
        <v>7567</v>
      </c>
      <c r="C38" s="536"/>
      <c r="D38" s="537"/>
    </row>
    <row r="39" spans="1:4" s="6" customFormat="1" x14ac:dyDescent="0.2">
      <c r="A39" s="410" t="s">
        <v>6199</v>
      </c>
      <c r="B39" s="375" t="s">
        <v>6431</v>
      </c>
      <c r="C39" s="245"/>
      <c r="D39" s="247"/>
    </row>
    <row r="40" spans="1:4" s="6" customFormat="1" x14ac:dyDescent="0.2">
      <c r="A40" s="377" t="s">
        <v>1996</v>
      </c>
      <c r="B40" s="375" t="s">
        <v>5533</v>
      </c>
      <c r="C40" s="245"/>
      <c r="D40" s="247"/>
    </row>
    <row r="41" spans="1:4" s="6" customFormat="1" x14ac:dyDescent="0.2">
      <c r="A41" s="377" t="s">
        <v>5318</v>
      </c>
      <c r="B41" s="375" t="s">
        <v>5534</v>
      </c>
      <c r="C41" s="245"/>
      <c r="D41" s="247"/>
    </row>
    <row r="42" spans="1:4" s="6" customFormat="1" x14ac:dyDescent="0.2">
      <c r="A42" s="377" t="s">
        <v>1502</v>
      </c>
      <c r="B42" s="375" t="s">
        <v>5535</v>
      </c>
      <c r="C42" s="245"/>
      <c r="D42" s="247"/>
    </row>
    <row r="43" spans="1:4" s="6" customFormat="1" x14ac:dyDescent="0.2">
      <c r="A43" s="377" t="s">
        <v>5328</v>
      </c>
      <c r="B43" s="375" t="s">
        <v>5536</v>
      </c>
      <c r="C43" s="245"/>
      <c r="D43" s="247"/>
    </row>
    <row r="44" spans="1:4" s="6" customFormat="1" x14ac:dyDescent="0.2">
      <c r="A44" s="377" t="s">
        <v>5327</v>
      </c>
      <c r="B44" s="375" t="s">
        <v>5533</v>
      </c>
      <c r="C44" s="375" t="s">
        <v>5541</v>
      </c>
      <c r="D44" s="247"/>
    </row>
    <row r="45" spans="1:4" s="6" customFormat="1" x14ac:dyDescent="0.2">
      <c r="A45" s="377" t="s">
        <v>5329</v>
      </c>
      <c r="B45" s="375" t="s">
        <v>5540</v>
      </c>
      <c r="C45" s="245"/>
      <c r="D45" s="247"/>
    </row>
    <row r="46" spans="1:4" s="6" customFormat="1" x14ac:dyDescent="0.2">
      <c r="A46" s="377" t="s">
        <v>5330</v>
      </c>
      <c r="B46" s="375" t="s">
        <v>5541</v>
      </c>
      <c r="C46" s="245"/>
      <c r="D46" s="247"/>
    </row>
    <row r="47" spans="1:4" s="6" customFormat="1" x14ac:dyDescent="0.2">
      <c r="A47" s="377" t="s">
        <v>5331</v>
      </c>
      <c r="B47" s="375" t="s">
        <v>5542</v>
      </c>
      <c r="C47" s="245"/>
      <c r="D47" s="247"/>
    </row>
    <row r="48" spans="1:4" s="6" customFormat="1" x14ac:dyDescent="0.2">
      <c r="A48" s="377" t="s">
        <v>5175</v>
      </c>
      <c r="B48" s="375" t="s">
        <v>5543</v>
      </c>
      <c r="C48" s="374" t="s">
        <v>5544</v>
      </c>
      <c r="D48" s="380" t="s">
        <v>5545</v>
      </c>
    </row>
    <row r="49" spans="1:4" s="6" customFormat="1" x14ac:dyDescent="0.2">
      <c r="A49" s="377" t="s">
        <v>923</v>
      </c>
      <c r="B49" s="375" t="s">
        <v>5546</v>
      </c>
      <c r="C49" s="245"/>
      <c r="D49" s="247"/>
    </row>
    <row r="50" spans="1:4" s="6" customFormat="1" x14ac:dyDescent="0.2">
      <c r="A50" s="410" t="s">
        <v>6868</v>
      </c>
      <c r="B50" s="375" t="s">
        <v>6867</v>
      </c>
      <c r="C50" s="245"/>
      <c r="D50" s="247"/>
    </row>
    <row r="51" spans="1:4" s="6" customFormat="1" x14ac:dyDescent="0.2">
      <c r="A51" s="377" t="s">
        <v>5332</v>
      </c>
      <c r="B51" s="375" t="s">
        <v>5547</v>
      </c>
      <c r="C51" s="245"/>
      <c r="D51" s="247"/>
    </row>
    <row r="52" spans="1:4" s="6" customFormat="1" x14ac:dyDescent="0.2">
      <c r="A52" s="377" t="s">
        <v>5339</v>
      </c>
      <c r="B52" s="375" t="s">
        <v>5531</v>
      </c>
      <c r="C52" s="245"/>
      <c r="D52" s="247"/>
    </row>
    <row r="53" spans="1:4" s="6" customFormat="1" x14ac:dyDescent="0.2">
      <c r="A53" s="377" t="s">
        <v>5326</v>
      </c>
      <c r="B53" s="375" t="s">
        <v>5523</v>
      </c>
      <c r="C53" s="245"/>
      <c r="D53" s="247"/>
    </row>
    <row r="54" spans="1:4" s="6" customFormat="1" x14ac:dyDescent="0.2">
      <c r="A54" s="377" t="s">
        <v>5509</v>
      </c>
      <c r="B54" s="375" t="s">
        <v>5537</v>
      </c>
      <c r="C54" s="245"/>
      <c r="D54" s="247"/>
    </row>
    <row r="55" spans="1:4" s="6" customFormat="1" x14ac:dyDescent="0.2">
      <c r="A55" s="377" t="s">
        <v>5319</v>
      </c>
      <c r="B55" s="375" t="s">
        <v>5519</v>
      </c>
      <c r="C55" s="375" t="s">
        <v>5526</v>
      </c>
      <c r="D55" s="247"/>
    </row>
    <row r="56" spans="1:4" s="6" customFormat="1" x14ac:dyDescent="0.2">
      <c r="A56" s="381" t="s">
        <v>5354</v>
      </c>
      <c r="B56" s="375" t="s">
        <v>5538</v>
      </c>
      <c r="C56" s="245"/>
      <c r="D56" s="247"/>
    </row>
    <row r="57" spans="1:4" s="6" customFormat="1" x14ac:dyDescent="0.2">
      <c r="A57" s="382" t="s">
        <v>5334</v>
      </c>
      <c r="B57" s="374" t="s">
        <v>5539</v>
      </c>
      <c r="C57" s="245"/>
      <c r="D57" s="247"/>
    </row>
    <row r="58" spans="1:4" s="6" customFormat="1" x14ac:dyDescent="0.2">
      <c r="A58" s="382" t="s">
        <v>5358</v>
      </c>
      <c r="B58" s="375" t="s">
        <v>5517</v>
      </c>
      <c r="C58" s="245"/>
      <c r="D58" s="247"/>
    </row>
    <row r="59" spans="1:4" s="6" customFormat="1" x14ac:dyDescent="0.2">
      <c r="A59" s="382" t="s">
        <v>5344</v>
      </c>
      <c r="B59" s="375" t="s">
        <v>5534</v>
      </c>
      <c r="C59" s="245"/>
      <c r="D59" s="247"/>
    </row>
    <row r="60" spans="1:4" s="6" customFormat="1" x14ac:dyDescent="0.2">
      <c r="A60" s="381" t="s">
        <v>5335</v>
      </c>
      <c r="B60" s="375" t="s">
        <v>5548</v>
      </c>
      <c r="C60" s="245"/>
      <c r="D60" s="247"/>
    </row>
    <row r="61" spans="1:4" s="6" customFormat="1" x14ac:dyDescent="0.2">
      <c r="A61" s="381" t="s">
        <v>5336</v>
      </c>
      <c r="B61" s="375" t="s">
        <v>5528</v>
      </c>
      <c r="C61" s="245"/>
      <c r="D61" s="247"/>
    </row>
    <row r="62" spans="1:4" s="6" customFormat="1" x14ac:dyDescent="0.2">
      <c r="A62" s="410" t="s">
        <v>7018</v>
      </c>
      <c r="B62" s="375" t="s">
        <v>7240</v>
      </c>
      <c r="C62" s="245"/>
      <c r="D62" s="247"/>
    </row>
    <row r="63" spans="1:4" s="6" customFormat="1" x14ac:dyDescent="0.2">
      <c r="A63" s="381" t="s">
        <v>5337</v>
      </c>
      <c r="B63" s="375" t="s">
        <v>5517</v>
      </c>
      <c r="C63" s="245"/>
      <c r="D63" s="247"/>
    </row>
    <row r="64" spans="1:4" s="6" customFormat="1" x14ac:dyDescent="0.2">
      <c r="A64" s="378" t="s">
        <v>5549</v>
      </c>
      <c r="B64" s="374" t="s">
        <v>5539</v>
      </c>
      <c r="C64" s="245"/>
      <c r="D64" s="247"/>
    </row>
    <row r="65" spans="1:4" s="6" customFormat="1" x14ac:dyDescent="0.2">
      <c r="A65" s="381" t="s">
        <v>5345</v>
      </c>
      <c r="B65" s="375" t="s">
        <v>5550</v>
      </c>
      <c r="C65" s="245"/>
      <c r="D65" s="247"/>
    </row>
    <row r="66" spans="1:4" s="6" customFormat="1" x14ac:dyDescent="0.2">
      <c r="A66" s="377" t="s">
        <v>5360</v>
      </c>
      <c r="B66" s="375" t="s">
        <v>5517</v>
      </c>
      <c r="C66" s="245"/>
      <c r="D66" s="247"/>
    </row>
    <row r="67" spans="1:4" s="6" customFormat="1" x14ac:dyDescent="0.2">
      <c r="A67" s="410" t="s">
        <v>6756</v>
      </c>
      <c r="B67" s="375" t="s">
        <v>5231</v>
      </c>
      <c r="C67" s="245"/>
      <c r="D67" s="247"/>
    </row>
    <row r="68" spans="1:4" s="6" customFormat="1" x14ac:dyDescent="0.2">
      <c r="A68" s="377" t="s">
        <v>5346</v>
      </c>
      <c r="B68" s="375" t="s">
        <v>5551</v>
      </c>
      <c r="C68" s="245"/>
      <c r="D68" s="247"/>
    </row>
    <row r="69" spans="1:4" s="6" customFormat="1" x14ac:dyDescent="0.2">
      <c r="A69" s="370" t="s">
        <v>5359</v>
      </c>
      <c r="B69" s="375" t="s">
        <v>5517</v>
      </c>
      <c r="C69" s="372"/>
      <c r="D69" s="373"/>
    </row>
    <row r="70" spans="1:4" s="6" customFormat="1" x14ac:dyDescent="0.2">
      <c r="A70" s="446" t="s">
        <v>7023</v>
      </c>
      <c r="B70" s="375" t="s">
        <v>7122</v>
      </c>
      <c r="C70" s="372"/>
      <c r="D70" s="373"/>
    </row>
    <row r="71" spans="1:4" s="6" customFormat="1" x14ac:dyDescent="0.2">
      <c r="A71" s="370" t="s">
        <v>5347</v>
      </c>
      <c r="B71" s="375" t="s">
        <v>5552</v>
      </c>
      <c r="C71" s="245"/>
      <c r="D71" s="373"/>
    </row>
    <row r="72" spans="1:4" s="6" customFormat="1" x14ac:dyDescent="0.2">
      <c r="A72" s="446" t="s">
        <v>6755</v>
      </c>
      <c r="B72" s="375" t="s">
        <v>5231</v>
      </c>
      <c r="C72" s="245"/>
      <c r="D72" s="373"/>
    </row>
    <row r="73" spans="1:4" s="6" customFormat="1" x14ac:dyDescent="0.2">
      <c r="A73" s="370" t="s">
        <v>5505</v>
      </c>
      <c r="B73" s="375" t="s">
        <v>5538</v>
      </c>
      <c r="C73" s="245"/>
      <c r="D73" s="373"/>
    </row>
    <row r="74" spans="1:4" s="6" customFormat="1" x14ac:dyDescent="0.2">
      <c r="A74" s="370" t="s">
        <v>5367</v>
      </c>
      <c r="B74" s="374" t="s">
        <v>5529</v>
      </c>
      <c r="C74" s="245"/>
      <c r="D74" s="373"/>
    </row>
    <row r="75" spans="1:4" s="6" customFormat="1" x14ac:dyDescent="0.2">
      <c r="A75" s="370" t="s">
        <v>5368</v>
      </c>
      <c r="B75" s="374" t="s">
        <v>5529</v>
      </c>
      <c r="C75" s="245"/>
      <c r="D75" s="373"/>
    </row>
    <row r="76" spans="1:4" s="6" customFormat="1" x14ac:dyDescent="0.2">
      <c r="A76" s="446" t="s">
        <v>7331</v>
      </c>
      <c r="B76" s="376" t="s">
        <v>5522</v>
      </c>
      <c r="C76" s="245"/>
      <c r="D76" s="373"/>
    </row>
    <row r="77" spans="1:4" s="6" customFormat="1" x14ac:dyDescent="0.2">
      <c r="A77" s="383" t="s">
        <v>5341</v>
      </c>
      <c r="B77" s="375" t="s">
        <v>5537</v>
      </c>
      <c r="C77" s="375" t="s">
        <v>7121</v>
      </c>
      <c r="D77" s="384"/>
    </row>
    <row r="78" spans="1:4" s="6" customFormat="1" x14ac:dyDescent="0.2">
      <c r="A78" s="383" t="s">
        <v>5362</v>
      </c>
      <c r="B78" s="374" t="s">
        <v>5529</v>
      </c>
      <c r="C78" s="375" t="s">
        <v>5535</v>
      </c>
      <c r="D78" s="384"/>
    </row>
    <row r="79" spans="1:4" s="6" customFormat="1" x14ac:dyDescent="0.2">
      <c r="A79" s="383" t="s">
        <v>5353</v>
      </c>
      <c r="B79" s="375" t="s">
        <v>5548</v>
      </c>
      <c r="C79" s="375"/>
      <c r="D79" s="384"/>
    </row>
    <row r="80" spans="1:4" s="6" customFormat="1" x14ac:dyDescent="0.2">
      <c r="A80" s="383" t="s">
        <v>2590</v>
      </c>
      <c r="B80" s="374" t="s">
        <v>5529</v>
      </c>
      <c r="C80" s="375"/>
      <c r="D80" s="384"/>
    </row>
    <row r="81" spans="1:4" s="6" customFormat="1" x14ac:dyDescent="0.2">
      <c r="A81" s="381" t="s">
        <v>5352</v>
      </c>
      <c r="B81" s="375" t="s">
        <v>5528</v>
      </c>
      <c r="C81" s="245"/>
      <c r="D81" s="373"/>
    </row>
    <row r="82" spans="1:4" s="6" customFormat="1" x14ac:dyDescent="0.2">
      <c r="A82" s="385" t="s">
        <v>5364</v>
      </c>
      <c r="B82" s="375" t="s">
        <v>5552</v>
      </c>
      <c r="C82" s="245"/>
      <c r="D82" s="373"/>
    </row>
    <row r="83" spans="1:4" s="6" customFormat="1" x14ac:dyDescent="0.2">
      <c r="A83" s="385" t="s">
        <v>5501</v>
      </c>
      <c r="B83" s="375" t="s">
        <v>5553</v>
      </c>
      <c r="C83" s="245"/>
      <c r="D83" s="373"/>
    </row>
    <row r="84" spans="1:4" s="6" customFormat="1" x14ac:dyDescent="0.2">
      <c r="A84" s="446" t="s">
        <v>6758</v>
      </c>
      <c r="B84" s="375" t="s">
        <v>5231</v>
      </c>
      <c r="C84" s="245"/>
      <c r="D84" s="373"/>
    </row>
    <row r="85" spans="1:4" s="6" customFormat="1" x14ac:dyDescent="0.2">
      <c r="A85" s="385" t="s">
        <v>5508</v>
      </c>
      <c r="B85" s="375" t="s">
        <v>5533</v>
      </c>
      <c r="C85" s="245"/>
      <c r="D85" s="373"/>
    </row>
    <row r="86" spans="1:4" s="6" customFormat="1" x14ac:dyDescent="0.2">
      <c r="A86" s="385" t="s">
        <v>5365</v>
      </c>
      <c r="B86" s="375" t="s">
        <v>5547</v>
      </c>
      <c r="C86" s="245"/>
      <c r="D86" s="373"/>
    </row>
    <row r="87" spans="1:4" s="6" customFormat="1" x14ac:dyDescent="0.2">
      <c r="A87" s="385" t="s">
        <v>5504</v>
      </c>
      <c r="B87" s="375" t="s">
        <v>5554</v>
      </c>
      <c r="C87" s="374" t="s">
        <v>5555</v>
      </c>
      <c r="D87" s="373"/>
    </row>
    <row r="88" spans="1:4" s="6" customFormat="1" x14ac:dyDescent="0.2">
      <c r="A88" s="385" t="s">
        <v>5503</v>
      </c>
      <c r="B88" s="375" t="s">
        <v>5556</v>
      </c>
      <c r="C88" s="245"/>
      <c r="D88" s="373"/>
    </row>
    <row r="89" spans="1:4" s="6" customFormat="1" x14ac:dyDescent="0.2">
      <c r="A89" s="385" t="s">
        <v>5351</v>
      </c>
      <c r="B89" s="375" t="s">
        <v>5527</v>
      </c>
      <c r="C89" s="245"/>
      <c r="D89" s="373"/>
    </row>
    <row r="90" spans="1:4" s="6" customFormat="1" x14ac:dyDescent="0.2">
      <c r="A90" s="385" t="s">
        <v>429</v>
      </c>
      <c r="B90" s="375" t="s">
        <v>5557</v>
      </c>
      <c r="C90" s="374" t="s">
        <v>5558</v>
      </c>
      <c r="D90" s="373"/>
    </row>
    <row r="91" spans="1:4" s="6" customFormat="1" x14ac:dyDescent="0.2">
      <c r="A91" s="446" t="s">
        <v>7499</v>
      </c>
      <c r="B91" s="371" t="s">
        <v>7512</v>
      </c>
      <c r="C91" s="374"/>
      <c r="D91" s="373"/>
    </row>
    <row r="92" spans="1:4" s="6" customFormat="1" x14ac:dyDescent="0.2">
      <c r="A92" s="385" t="s">
        <v>5500</v>
      </c>
      <c r="B92" s="375" t="s">
        <v>5536</v>
      </c>
      <c r="C92" s="245"/>
      <c r="D92" s="373"/>
    </row>
    <row r="93" spans="1:4" s="6" customFormat="1" x14ac:dyDescent="0.2">
      <c r="A93" s="385" t="s">
        <v>5348</v>
      </c>
      <c r="B93" s="375" t="s">
        <v>5557</v>
      </c>
      <c r="C93" s="245"/>
      <c r="D93" s="373"/>
    </row>
    <row r="94" spans="1:4" s="6" customFormat="1" x14ac:dyDescent="0.2">
      <c r="A94" s="446" t="s">
        <v>7513</v>
      </c>
      <c r="B94" s="371" t="s">
        <v>7512</v>
      </c>
      <c r="C94" s="245"/>
      <c r="D94" s="373"/>
    </row>
    <row r="95" spans="1:4" s="6" customFormat="1" x14ac:dyDescent="0.2">
      <c r="A95" s="385" t="s">
        <v>5879</v>
      </c>
      <c r="B95" s="375" t="s">
        <v>5559</v>
      </c>
      <c r="C95" s="245"/>
      <c r="D95" s="373"/>
    </row>
    <row r="96" spans="1:4" s="6" customFormat="1" x14ac:dyDescent="0.2">
      <c r="A96" s="385" t="s">
        <v>4970</v>
      </c>
      <c r="B96" s="375" t="s">
        <v>5517</v>
      </c>
      <c r="C96" s="245"/>
      <c r="D96" s="373"/>
    </row>
    <row r="97" spans="1:4" s="6" customFormat="1" x14ac:dyDescent="0.2">
      <c r="A97" s="385" t="s">
        <v>1044</v>
      </c>
      <c r="B97" s="375" t="s">
        <v>1045</v>
      </c>
      <c r="C97" s="245"/>
      <c r="D97" s="373"/>
    </row>
    <row r="98" spans="1:4" s="6" customFormat="1" x14ac:dyDescent="0.2">
      <c r="A98" s="385" t="s">
        <v>5530</v>
      </c>
      <c r="B98" s="375" t="s">
        <v>5517</v>
      </c>
      <c r="C98" s="245"/>
      <c r="D98" s="373"/>
    </row>
    <row r="99" spans="1:4" s="6" customFormat="1" x14ac:dyDescent="0.2">
      <c r="A99" s="385" t="s">
        <v>5363</v>
      </c>
      <c r="B99" s="375" t="s">
        <v>5560</v>
      </c>
      <c r="C99" s="245"/>
      <c r="D99" s="373"/>
    </row>
    <row r="100" spans="1:4" s="6" customFormat="1" x14ac:dyDescent="0.2">
      <c r="A100" s="385" t="s">
        <v>4035</v>
      </c>
      <c r="B100" s="375" t="s">
        <v>5561</v>
      </c>
      <c r="C100" s="245"/>
      <c r="D100" s="373"/>
    </row>
    <row r="101" spans="1:4" s="6" customFormat="1" x14ac:dyDescent="0.2">
      <c r="A101" s="385" t="s">
        <v>5349</v>
      </c>
      <c r="B101" s="375" t="s">
        <v>5528</v>
      </c>
      <c r="C101" s="245"/>
      <c r="D101" s="373"/>
    </row>
    <row r="102" spans="1:4" s="6" customFormat="1" x14ac:dyDescent="0.2">
      <c r="A102" s="385" t="s">
        <v>3840</v>
      </c>
      <c r="B102" s="371" t="s">
        <v>5562</v>
      </c>
      <c r="C102" s="372"/>
      <c r="D102" s="373"/>
    </row>
    <row r="103" spans="1:4" s="6" customFormat="1" x14ac:dyDescent="0.2">
      <c r="A103" s="383" t="s">
        <v>5357</v>
      </c>
      <c r="B103" s="375" t="s">
        <v>5517</v>
      </c>
      <c r="C103" s="372"/>
      <c r="D103" s="373"/>
    </row>
    <row r="104" spans="1:4" s="6" customFormat="1" x14ac:dyDescent="0.2">
      <c r="A104" s="383" t="s">
        <v>5563</v>
      </c>
      <c r="B104" s="371" t="s">
        <v>5564</v>
      </c>
      <c r="C104" s="372"/>
      <c r="D104" s="373"/>
    </row>
    <row r="105" spans="1:4" s="6" customFormat="1" x14ac:dyDescent="0.2">
      <c r="A105" s="385" t="s">
        <v>5350</v>
      </c>
      <c r="B105" s="375" t="s">
        <v>5553</v>
      </c>
      <c r="C105" s="372"/>
      <c r="D105" s="373"/>
    </row>
    <row r="106" spans="1:4" s="6" customFormat="1" x14ac:dyDescent="0.2">
      <c r="A106" s="385" t="s">
        <v>5361</v>
      </c>
      <c r="B106" s="375" t="s">
        <v>5531</v>
      </c>
      <c r="C106" s="372"/>
      <c r="D106" s="373"/>
    </row>
    <row r="107" spans="1:4" s="6" customFormat="1" x14ac:dyDescent="0.2">
      <c r="A107" s="446" t="s">
        <v>7120</v>
      </c>
      <c r="B107" s="375" t="s">
        <v>7121</v>
      </c>
      <c r="C107" s="372"/>
      <c r="D107" s="373"/>
    </row>
    <row r="108" spans="1:4" s="6" customFormat="1" x14ac:dyDescent="0.2">
      <c r="A108" s="385" t="s">
        <v>5502</v>
      </c>
      <c r="B108" s="375" t="s">
        <v>5556</v>
      </c>
      <c r="C108" s="372"/>
      <c r="D108" s="373"/>
    </row>
    <row r="109" spans="1:4" s="6" customFormat="1" x14ac:dyDescent="0.2">
      <c r="A109" s="383" t="s">
        <v>5342</v>
      </c>
      <c r="B109" s="371" t="s">
        <v>5518</v>
      </c>
      <c r="C109" s="372"/>
      <c r="D109" s="373"/>
    </row>
    <row r="110" spans="1:4" s="6" customFormat="1" x14ac:dyDescent="0.2">
      <c r="A110" s="383" t="s">
        <v>5506</v>
      </c>
      <c r="B110" s="371" t="s">
        <v>5525</v>
      </c>
      <c r="C110" s="372"/>
      <c r="D110" s="373"/>
    </row>
    <row r="111" spans="1:4" s="6" customFormat="1" x14ac:dyDescent="0.2">
      <c r="A111" s="383" t="s">
        <v>5355</v>
      </c>
      <c r="B111" s="371" t="s">
        <v>5565</v>
      </c>
      <c r="C111" s="372"/>
      <c r="D111" s="373"/>
    </row>
    <row r="112" spans="1:4" s="6" customFormat="1" ht="13.5" thickBot="1" x14ac:dyDescent="0.25">
      <c r="A112" s="386" t="s">
        <v>5356</v>
      </c>
      <c r="B112" s="387" t="s">
        <v>5565</v>
      </c>
      <c r="C112" s="375" t="s">
        <v>5532</v>
      </c>
      <c r="D112" s="388"/>
    </row>
    <row r="113" spans="1:2" s="71" customFormat="1" ht="15.75" x14ac:dyDescent="0.25">
      <c r="A113" s="67">
        <f>COUNTA(B2:B112)</f>
        <v>111</v>
      </c>
      <c r="B113" s="70" t="s">
        <v>3524</v>
      </c>
    </row>
    <row r="114" spans="1:2" x14ac:dyDescent="0.2">
      <c r="A114" s="38"/>
    </row>
    <row r="115" spans="1:2" x14ac:dyDescent="0.2">
      <c r="A115" s="38"/>
    </row>
    <row r="116" spans="1:2" x14ac:dyDescent="0.2">
      <c r="A116" s="38"/>
    </row>
    <row r="117" spans="1:2" x14ac:dyDescent="0.2">
      <c r="A117" s="38"/>
    </row>
    <row r="118" spans="1:2" x14ac:dyDescent="0.2">
      <c r="A118" s="37"/>
    </row>
    <row r="119" spans="1:2" x14ac:dyDescent="0.2">
      <c r="A119" s="37"/>
    </row>
    <row r="120" spans="1:2" x14ac:dyDescent="0.2">
      <c r="A120" s="37"/>
    </row>
    <row r="121" spans="1:2" x14ac:dyDescent="0.2">
      <c r="A121" s="37"/>
    </row>
    <row r="122" spans="1:2" x14ac:dyDescent="0.2">
      <c r="A122" s="37"/>
    </row>
    <row r="123" spans="1:2" x14ac:dyDescent="0.2">
      <c r="A123" s="37"/>
    </row>
    <row r="124" spans="1:2" x14ac:dyDescent="0.2">
      <c r="A124" s="37"/>
    </row>
    <row r="125" spans="1:2" x14ac:dyDescent="0.2">
      <c r="A125" s="37"/>
    </row>
    <row r="126" spans="1:2" x14ac:dyDescent="0.2">
      <c r="A126" s="37"/>
    </row>
    <row r="127" spans="1:2" x14ac:dyDescent="0.2">
      <c r="A127" s="37"/>
    </row>
    <row r="128" spans="1:2" x14ac:dyDescent="0.2">
      <c r="A128" s="37"/>
    </row>
    <row r="129" spans="1:1" x14ac:dyDescent="0.2">
      <c r="A129" s="37"/>
    </row>
    <row r="130" spans="1:1" x14ac:dyDescent="0.2">
      <c r="A130" s="37"/>
    </row>
    <row r="131" spans="1:1" x14ac:dyDescent="0.2">
      <c r="A131" s="36"/>
    </row>
  </sheetData>
  <mergeCells count="1">
    <mergeCell ref="B1:D1"/>
  </mergeCells>
  <phoneticPr fontId="0" type="noConversion"/>
  <hyperlinks>
    <hyperlink ref="B2" location="AlamedaPkwy!A1" display="APY - Alameda Pkwy MUP" xr:uid="{00000000-0004-0000-4300-000000000000}"/>
    <hyperlink ref="B4" location="AuroraPwrCon!A1" display="SPC - Aurora Power Conservatory" xr:uid="{00000000-0004-0000-4300-000001000000}"/>
    <hyperlink ref="B5" location="AuroraRes!A1" display="AR - Aurora Reservoir" xr:uid="{00000000-0004-0000-4300-000002000000}"/>
    <hyperlink ref="B6" location="BaldwinGulch!A1" display="BWG - Baldwin Gulch" xr:uid="{00000000-0004-0000-4300-000003000000}"/>
    <hyperlink ref="B8" location="BearCr!A1" display="BC - Bear Cr" xr:uid="{00000000-0004-0000-4300-000004000000}"/>
    <hyperlink ref="B9" location="BigDryS!A1" display="BDS - Big Dry Cr S" xr:uid="{00000000-0004-0000-4300-000005000000}"/>
    <hyperlink ref="B11" location="'C470'!A1" display="C470 - C470 MUP" xr:uid="{00000000-0004-0000-4300-000006000000}"/>
    <hyperlink ref="B12" location="MtFalcon!A1" display="MFP - Mt Falcon Park" xr:uid="{00000000-0004-0000-4300-000007000000}"/>
    <hyperlink ref="B15" location="WetCatTail!A1" display="WCT - Wetlands CatTail" xr:uid="{00000000-0004-0000-4300-000008000000}"/>
    <hyperlink ref="B109" location="WetCatTail!A1" display="WCT - Wetlands CatTail" xr:uid="{00000000-0004-0000-4300-000009000000}"/>
    <hyperlink ref="B16" location="CathyJohnson!A1" display="CJT - Cathy Johnson" xr:uid="{00000000-0004-0000-4300-00000A000000}"/>
    <hyperlink ref="B55" location="CathyJohnson!A1" display="CJT - Cathy Johnson" xr:uid="{00000000-0004-0000-4300-00000B000000}"/>
    <hyperlink ref="B17" location="'C470'!A1" display="C470 - C470 MUP" xr:uid="{00000000-0004-0000-4300-00000C000000}"/>
    <hyperlink ref="B19" location="CheeseRanch!A1" display="CR - Cheese Ranch" xr:uid="{00000000-0004-0000-4300-00000D000000}"/>
    <hyperlink ref="B20" location="CherryCrN!A1" display="CCN - Cherry Cr N" xr:uid="{00000000-0004-0000-4300-00000E000000}"/>
    <hyperlink ref="C20" location="CherryCrS!A1" display="CCS - Cherry Cr S" xr:uid="{00000000-0004-0000-4300-00000F000000}"/>
    <hyperlink ref="B21" location="DutchLilly!A1" display="DLG - DutchCr LillyCr" xr:uid="{00000000-0004-0000-4300-000010000000}"/>
    <hyperlink ref="B33" location="DutchLilly!A1" display="DLG - DutchCr LillyCr" xr:uid="{00000000-0004-0000-4300-000011000000}"/>
    <hyperlink ref="B53" location="DutchLilly!A1" display="DLG - DutchCr LillyCr" xr:uid="{00000000-0004-0000-4300-000012000000}"/>
    <hyperlink ref="B22" location="Columbine!A1" display="COL - Columbine" xr:uid="{00000000-0004-0000-4300-000013000000}"/>
    <hyperlink ref="B23" location="AuroraPwrCon!A1" display="SPC - Aurora Power Conservatory" xr:uid="{00000000-0004-0000-4300-000014000000}"/>
    <hyperlink ref="B24" location="WillowLone!A1" display="WLT - WillowCr LoneTree" xr:uid="{00000000-0004-0000-4300-000015000000}"/>
    <hyperlink ref="B110" location="WillowLone!A1" display="WLT - WillowCr LoneTree" xr:uid="{00000000-0004-0000-4300-000016000000}"/>
    <hyperlink ref="B25" location="CoyoteSong!A1" display="CS - Coyote Song" xr:uid="{00000000-0004-0000-4300-000017000000}"/>
    <hyperlink ref="C55" location="CoyoteSong!A1" display="CS - Coyote Song" xr:uid="{00000000-0004-0000-4300-000018000000}"/>
    <hyperlink ref="B27" location="SpringFootDad!A1" display="SFD - SpringGulch Foothills DadClark" xr:uid="{00000000-0004-0000-4300-000019000000}"/>
    <hyperlink ref="B89" location="SpringFootDad!A1" display="SFD - SpringGulch Foothills DadClark" xr:uid="{00000000-0004-0000-4300-00001A000000}"/>
    <hyperlink ref="B36" location="SpringFootDad!A1" display="SFD - SpringGulch Foothills DadClark" xr:uid="{00000000-0004-0000-4300-00001B000000}"/>
    <hyperlink ref="B28" location="ReDakotaSlide!A1" display="RDS - RedRocks DakotaRidge MorrisonSlide" xr:uid="{00000000-0004-0000-4300-00001C000000}"/>
    <hyperlink ref="B81" location="ReDakotaSlide!A1" display="RDS - RedRocks DakotaRidge MorrisonSlide" xr:uid="{00000000-0004-0000-4300-00001D000000}"/>
    <hyperlink ref="B61" location="ReDakotaSlide!A1" display="RDS - RedRocks DakotaRidge MorrisonSlide" xr:uid="{00000000-0004-0000-4300-00001E000000}"/>
    <hyperlink ref="B29" location="DeerCrCanyon!A1" display="DCC - DeerCr Canyon" xr:uid="{00000000-0004-0000-4300-00001F000000}"/>
    <hyperlink ref="B75" location="DeerCrCanyon!A1" display="DCC - DeerCr Canyon" xr:uid="{00000000-0004-0000-4300-000020000000}"/>
    <hyperlink ref="B74" location="DeerCrCanyon!A1" display="DCC - DeerCr Canyon" xr:uid="{00000000-0004-0000-4300-000021000000}"/>
    <hyperlink ref="B78" location="DeerCrCanyon!A1" display="DCC - DeerCr Canyon" xr:uid="{00000000-0004-0000-4300-000022000000}"/>
    <hyperlink ref="B80" location="DeerCrCanyon!A1" display="DCC - DeerCr Canyon" xr:uid="{00000000-0004-0000-4300-000023000000}"/>
    <hyperlink ref="B30" location="MtFalcon!A1" display="MFP - Mt Falcon Park" xr:uid="{00000000-0004-0000-4300-000024000000}"/>
    <hyperlink ref="B63" location="MtFalcon!A1" display="MFP - Mt Falcon Park" xr:uid="{00000000-0004-0000-4300-000025000000}"/>
    <hyperlink ref="B66" location="MtFalcon!A1" display="MFP - Mt Falcon Park" xr:uid="{00000000-0004-0000-4300-000026000000}"/>
    <hyperlink ref="B58" location="MtFalcon!A1" display="MFP - Mt Falcon Park" xr:uid="{00000000-0004-0000-4300-000027000000}"/>
    <hyperlink ref="B96" location="MtFalcon!A1" display="MFP - Mt Falcon Park" xr:uid="{00000000-0004-0000-4300-000028000000}"/>
    <hyperlink ref="B103" location="MtFalcon!A1" display="MFP - Mt Falcon Park" xr:uid="{00000000-0004-0000-4300-000029000000}"/>
    <hyperlink ref="B98" location="MtFalcon!A1" display="MFP - Mt Falcon Park" xr:uid="{00000000-0004-0000-4300-00002A000000}"/>
    <hyperlink ref="B31" location="LeeDadGulch!A1" display="LDG - LeeGulch DadClarkGulch" xr:uid="{00000000-0004-0000-4300-00002B000000}"/>
    <hyperlink ref="C27" location="LeeDadGulch!A1" display="LDG - LeeGulch DadClarkGulch" xr:uid="{00000000-0004-0000-4300-00002C000000}"/>
    <hyperlink ref="B52" location="LeeDadGulch!A1" display="LDG - LeeGulch DadClarkGulch" xr:uid="{00000000-0004-0000-4300-00002D000000}"/>
    <hyperlink ref="B106" location="LeeDadGulch!A1" display="LDG - LeeGulch DadClarkGulch" xr:uid="{00000000-0004-0000-4300-00002E000000}"/>
    <hyperlink ref="B32" location="DouglasEW!A1" display="DEW - Douglas County EW" xr:uid="{00000000-0004-0000-4300-00002F000000}"/>
    <hyperlink ref="B40" location="GoldSmithHam!A1" display="GSH - GoldSmith Gulch Hampden Heights" xr:uid="{00000000-0004-0000-4300-000030000000}"/>
    <hyperlink ref="B44" location="GoldSmithHam!A1" display="GSH - GoldSmith Gulch Hampden Heights" xr:uid="{00000000-0004-0000-4300-000031000000}"/>
    <hyperlink ref="B85" location="GoldSmithHam!A1" display="GSH - GoldSmith Gulch Hampden Heights" xr:uid="{00000000-0004-0000-4300-000032000000}"/>
    <hyperlink ref="B41" location="GrandView!A1" display="GV - Grand View" xr:uid="{00000000-0004-0000-4300-000033000000}"/>
    <hyperlink ref="B59" location="GrandView!A1" display="GV - Grand View" xr:uid="{00000000-0004-0000-4300-000034000000}"/>
    <hyperlink ref="B42" location="GrazingElk!A1" display="GET - Grazing Elk" xr:uid="{00000000-0004-0000-4300-000035000000}"/>
    <hyperlink ref="C78" location="GrazingElk!A1" display="GET - Grazing Elk" xr:uid="{00000000-0004-0000-4300-000036000000}"/>
    <hyperlink ref="B43" location="GreenMtnE!A1" display="GME Green Mtn E" xr:uid="{00000000-0004-0000-4300-000037000000}"/>
    <hyperlink ref="B92" location="GreenMtnE!A1" display="GME Green Mtn E" xr:uid="{00000000-0004-0000-4300-000038000000}"/>
    <hyperlink ref="B54" location="LittleDryQ!A1" display="LDQ - LittleDryCr S Quincy" xr:uid="{00000000-0004-0000-4300-000039000000}"/>
    <hyperlink ref="B77" location="LittleDryQ!A1" display="LDQ - LittleDryCr S Quincy" xr:uid="{00000000-0004-0000-4300-00003A000000}"/>
    <hyperlink ref="B73" location="PlatteSouth!A1" display="PRS - Platte River South" xr:uid="{00000000-0004-0000-4300-00003B000000}"/>
    <hyperlink ref="B56" location="PlatteSouth!A1" display="PRS - Platte River South" xr:uid="{00000000-0004-0000-4300-00003C000000}"/>
    <hyperlink ref="B57" location="MarcyGBD!A1" display="MGBD - MarcyGulch BigDry" xr:uid="{00000000-0004-0000-4300-00003D000000}"/>
    <hyperlink ref="C9" location="MarcyGBD!A1" display="MGBD - MarcyGulch BigDry" xr:uid="{00000000-0004-0000-4300-00003E000000}"/>
    <hyperlink ref="B45" location="HappyCanyon!A1" display="HC - Happy Canyon" xr:uid="{00000000-0004-0000-4300-00003F000000}"/>
    <hyperlink ref="B46" location="HaydenGreenMtn!A1" display="HGM - Hayden Green Mtn" xr:uid="{00000000-0004-0000-4300-000040000000}"/>
    <hyperlink ref="C44" location="HaydenGreenMtn!A1" display="HGM - Hayden Green Mtn" xr:uid="{00000000-0004-0000-4300-000041000000}"/>
    <hyperlink ref="B47" location="HiddenMesa!A1" display="HM - Hidden Mesa" xr:uid="{00000000-0004-0000-4300-000042000000}"/>
    <hyperlink ref="B48" location="HighlineEast!A1" display="HCE - Highline Canal E" xr:uid="{00000000-0004-0000-4300-000043000000}"/>
    <hyperlink ref="C48" location="HighlineCentral!A1" display="HCC - Highline Canal Central" xr:uid="{00000000-0004-0000-4300-000044000000}"/>
    <hyperlink ref="D48" location="HighlineWest!A1" display="HCW - Highline Canal W" xr:uid="{00000000-0004-0000-4300-000045000000}"/>
    <hyperlink ref="B49" location="KiplingPky!A1" display="KPY - Kipling Pkwy" xr:uid="{00000000-0004-0000-4300-000046000000}"/>
    <hyperlink ref="B51" location="LakewoodSloan!A1" display="LGS - Lakewood Gulch Sloans Lake" xr:uid="{00000000-0004-0000-4300-000047000000}"/>
    <hyperlink ref="B86" location="LakewoodSloan!A1" display="LGS - Lakewood Gulch Sloans Lake" xr:uid="{00000000-0004-0000-4300-000048000000}"/>
    <hyperlink ref="B60" location="MineralAve!A1" display="MAT - Mineral Ave" xr:uid="{00000000-0004-0000-4300-000049000000}"/>
    <hyperlink ref="B79" location="MineralAve!A1" display="MAT - Mineral Ave" xr:uid="{00000000-0004-0000-4300-00004A000000}"/>
    <hyperlink ref="B64" location="MarcyGBD!A1" display="MGBD - MarcyGulch BigDry" xr:uid="{00000000-0004-0000-4300-00004B000000}"/>
    <hyperlink ref="B65" location="NewlinGulch!A1" display="NG - Newlin Gulch" xr:uid="{00000000-0004-0000-4300-00004C000000}"/>
    <hyperlink ref="B68" location="ParkerW!A1" display="PW - Parker W" xr:uid="{00000000-0004-0000-4300-00004D000000}"/>
    <hyperlink ref="B69" location="MtFalcon!A1" display="MFP - Mt Falcon Park" xr:uid="{00000000-0004-0000-4300-00004E000000}"/>
    <hyperlink ref="B71" location="PineyCrSam!A1" display="PCS - PineyCr Sampson Gulch" xr:uid="{00000000-0004-0000-4300-00004F000000}"/>
    <hyperlink ref="B82" location="PineyCrSam!A1" display="PCS - PineyCr Sampson Gulch" xr:uid="{00000000-0004-0000-4300-000050000000}"/>
    <hyperlink ref="B83" location="WeirSanderson!A1" display="WSG - WeirGulch Sanderson Gulch" xr:uid="{00000000-0004-0000-4300-000051000000}"/>
    <hyperlink ref="B105" location="WeirSanderson!A1" display="WSG - WeirGulch Sanderson Gulch" xr:uid="{00000000-0004-0000-4300-000052000000}"/>
    <hyperlink ref="B87" location="SmokyHillRd!A1" display="SH - Smoky Hill Rd" xr:uid="{00000000-0004-0000-4300-000053000000}"/>
    <hyperlink ref="C87" location="SmokyRamble!A1" display="SR - Smoky Ramble" xr:uid="{00000000-0004-0000-4300-000054000000}"/>
    <hyperlink ref="B88" location="WesterlySpillway!A1" display="WS - Westerly Cr Spillway" xr:uid="{00000000-0004-0000-4300-000055000000}"/>
    <hyperlink ref="B90" location="SulphurGulch!A1" display="SGT - SulphurGulch" xr:uid="{00000000-0004-0000-4300-000056000000}"/>
    <hyperlink ref="C90" location="SulphurGCon!A1" display="SGC - Sulphur Gulch Connector" xr:uid="{00000000-0004-0000-4300-000057000000}"/>
    <hyperlink ref="B93" location="SulphurGulch!A1" display="SGT - SulphurGulch" xr:uid="{00000000-0004-0000-4300-000058000000}"/>
    <hyperlink ref="B95" location="TollGateCr!A1" display="TGC - TollGate Cr" xr:uid="{00000000-0004-0000-4300-000059000000}"/>
    <hyperlink ref="B99" location="UnNamedCr!A1" display="UNC - UnNamed Cr" xr:uid="{00000000-0004-0000-4300-00005A000000}"/>
    <hyperlink ref="B100" location="ValleyView!A1" display="VV - ValleyView" xr:uid="{00000000-0004-0000-4300-00005B000000}"/>
    <hyperlink ref="B101" location="ReDakotaSlide!A1" display="RDS - RedRocks DakotaRidge MorrisonSlide" xr:uid="{00000000-0004-0000-4300-00005C000000}"/>
    <hyperlink ref="B102" location="Vista!A1" display="VT - Vista" xr:uid="{00000000-0004-0000-4300-00005D000000}"/>
    <hyperlink ref="B104" location="WatertonCnyn!A1" display="WC - Waterton Canyon" xr:uid="{00000000-0004-0000-4300-00005E000000}"/>
    <hyperlink ref="B108" location="WesterlySpillway!A1" display="WS - Westerly Cr Spillway" xr:uid="{00000000-0004-0000-4300-00005F000000}"/>
    <hyperlink ref="B111" location="WildCatBluffs!A1" display="WCB - Wild Cat Bluffs" xr:uid="{00000000-0004-0000-4300-000060000000}"/>
    <hyperlink ref="B112" location="WildCatBluffs!A1" display="WCB - Wild Cat Bluffs" xr:uid="{00000000-0004-0000-4300-000061000000}"/>
    <hyperlink ref="B97" location="TwoBrandCG!A1" display="TBCG - TwoBrand ChatrfieldGreen" xr:uid="{00000000-0004-0000-4300-000062000000}"/>
    <hyperlink ref="B18" location="TwoBrandCG!A1" display="TBCG - TwoBrand ChatrfieldGreen" xr:uid="{00000000-0004-0000-4300-000063000000}"/>
    <hyperlink ref="B39" location="GoldLine!A1" display="GL - GoldLine" xr:uid="{00000000-0004-0000-4300-000064000000}"/>
    <hyperlink ref="B72" location="Evergreen!A1" display="Evergreen" xr:uid="{00000000-0004-0000-4300-000065000000}"/>
    <hyperlink ref="B67" location="Evergreen!A1" display="Evergreen" xr:uid="{00000000-0004-0000-4300-000066000000}"/>
    <hyperlink ref="B35" location="Evergreen!A1" display="Evergreen" xr:uid="{00000000-0004-0000-4300-000067000000}"/>
    <hyperlink ref="B84" location="Evergreen!A1" display="Evergreen" xr:uid="{00000000-0004-0000-4300-000068000000}"/>
    <hyperlink ref="B13" location="CastlePinesP!A1" display="Castle Pines Power" xr:uid="{00000000-0004-0000-4300-000069000000}"/>
    <hyperlink ref="C112" location="DouglasEW!A1" display="DEW - Douglas County EW" xr:uid="{00000000-0004-0000-4300-00006A000000}"/>
    <hyperlink ref="B34" location="Evergreen!A1" display="Evergreen" xr:uid="{00000000-0004-0000-4300-00006B000000}"/>
    <hyperlink ref="B50" location="LairOBear!A1" display="Lair Of the Bear" xr:uid="{00000000-0004-0000-4300-00006C000000}"/>
    <hyperlink ref="B10" location="LairOBear!A1" display="Lair Of the Bear" xr:uid="{00000000-0004-0000-4300-00006D000000}"/>
    <hyperlink ref="B14" location="LairOBear!A1" display="Lair Of the Bear" xr:uid="{00000000-0004-0000-4300-00006E000000}"/>
    <hyperlink ref="B107" location="WeaverGQ!A1" display="Weaver Gulch Quincy " xr:uid="{00000000-0004-0000-4300-00006F000000}"/>
    <hyperlink ref="C77" location="WeaverGQ!A1" display="Weaver Gulch Quincy " xr:uid="{00000000-0004-0000-4300-000070000000}"/>
    <hyperlink ref="B70" location="PineryLoopT!A1" display="Pinery Loop Tr" xr:uid="{00000000-0004-0000-4300-000071000000}"/>
    <hyperlink ref="B62" location="MtCarbonL!A1" display="MCL - Mt Carbon Loop" xr:uid="{00000000-0004-0000-4300-000072000000}"/>
    <hyperlink ref="B76" location="CherryCrS!A1" display="CCS - Cherry Cr S" xr:uid="{00000000-0004-0000-4300-000073000000}"/>
    <hyperlink ref="B7" location="STableMtn!A1" display="STM - S Table Mtn Trails" xr:uid="{00000000-0004-0000-4300-000074000000}"/>
    <hyperlink ref="B94" location="STableMtn!A1" display="STM - S Table Mtn Trails" xr:uid="{00000000-0004-0000-4300-000075000000}"/>
    <hyperlink ref="B26" location="STableMtn!A1" display="STM - S Table Mtn Trails" xr:uid="{00000000-0004-0000-4300-000076000000}"/>
    <hyperlink ref="B3" location="STableMtn!A1" display="STM - S Table Mtn Trails" xr:uid="{00000000-0004-0000-4300-000077000000}"/>
    <hyperlink ref="B91" location="STableMtn!A1" display="STM - S Table Mtn Trails" xr:uid="{00000000-0004-0000-4300-000078000000}"/>
    <hyperlink ref="B38" location="EverGreenGP!A1" display="EverGreen Genesee Park" xr:uid="{00000000-0004-0000-4300-000079000000}"/>
  </hyperlinks>
  <pageMargins left="0.75" right="0.5" top="0.75" bottom="0.75" header="0.5" footer="0.5"/>
  <pageSetup scale="4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2122" divId="CO_DS_32122" sourceType="sheet" destinationFile="C:\GPS\Bicycle\CO_DS\CO_DS_Coverage.htm" title="CO_DS Trail Coverage"/>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7">
    <pageSetUpPr fitToPage="1"/>
  </sheetPr>
  <dimension ref="A1:H52"/>
  <sheetViews>
    <sheetView zoomScaleNormal="100" workbookViewId="0">
      <selection activeCell="G21" sqref="G21"/>
    </sheetView>
  </sheetViews>
  <sheetFormatPr defaultRowHeight="12.75" x14ac:dyDescent="0.2"/>
  <cols>
    <col min="1" max="1" width="11.85546875" customWidth="1"/>
    <col min="2" max="2" width="9.140625" bestFit="1" customWidth="1"/>
    <col min="3" max="3" width="12.28515625" bestFit="1" customWidth="1"/>
    <col min="4" max="4" width="19.28515625" bestFit="1" customWidth="1"/>
    <col min="5" max="5" width="13.42578125" bestFit="1" customWidth="1"/>
    <col min="6" max="6" width="14.85546875" bestFit="1" customWidth="1"/>
    <col min="7" max="7" width="8.140625" bestFit="1" customWidth="1"/>
    <col min="8" max="8" width="37" customWidth="1"/>
  </cols>
  <sheetData>
    <row r="1" spans="1:8" ht="22.5" customHeight="1" x14ac:dyDescent="0.2">
      <c r="A1" s="588" t="s">
        <v>3834</v>
      </c>
      <c r="B1" s="589"/>
      <c r="C1" s="590" t="s">
        <v>2218</v>
      </c>
      <c r="D1" s="591"/>
      <c r="E1" s="591"/>
      <c r="F1" s="591"/>
      <c r="G1" s="591"/>
      <c r="H1" s="591"/>
    </row>
    <row r="2" spans="1:8" ht="26.25" customHeight="1" x14ac:dyDescent="0.2">
      <c r="A2" s="597" t="s">
        <v>265</v>
      </c>
      <c r="B2" s="597"/>
      <c r="C2" s="671" t="s">
        <v>2219</v>
      </c>
      <c r="D2" s="671"/>
      <c r="E2" s="671"/>
      <c r="F2" s="671"/>
      <c r="G2" s="671"/>
      <c r="H2" s="671"/>
    </row>
    <row r="3" spans="1:8" x14ac:dyDescent="0.2">
      <c r="A3" s="597"/>
      <c r="B3" s="597"/>
      <c r="C3" s="19"/>
      <c r="E3" s="26"/>
      <c r="F3" s="26"/>
      <c r="G3" s="26"/>
      <c r="H3" s="26"/>
    </row>
    <row r="4" spans="1:8" ht="12.75" customHeight="1" x14ac:dyDescent="0.2">
      <c r="A4" s="80" t="s">
        <v>3258</v>
      </c>
      <c r="B4" s="56" t="s">
        <v>3835</v>
      </c>
      <c r="C4" s="29" t="s">
        <v>5374</v>
      </c>
      <c r="D4" s="2" t="s">
        <v>1883</v>
      </c>
      <c r="E4" s="26"/>
      <c r="F4" s="29" t="s">
        <v>2789</v>
      </c>
      <c r="G4" s="598"/>
      <c r="H4" s="598"/>
    </row>
    <row r="5" spans="1:8" x14ac:dyDescent="0.2">
      <c r="C5" s="41"/>
      <c r="D5" s="2" t="s">
        <v>3869</v>
      </c>
      <c r="E5" s="26"/>
      <c r="F5" s="45"/>
      <c r="G5" s="598"/>
      <c r="H5" s="598"/>
    </row>
    <row r="6" spans="1:8" x14ac:dyDescent="0.2">
      <c r="A6" s="65" t="s">
        <v>865</v>
      </c>
      <c r="B6" s="57">
        <f>COUNT(E27:E50)</f>
        <v>24</v>
      </c>
      <c r="C6" s="41"/>
      <c r="D6" s="2" t="s">
        <v>3870</v>
      </c>
      <c r="E6" s="26"/>
      <c r="F6" s="142"/>
      <c r="G6" s="27"/>
      <c r="H6" s="27"/>
    </row>
    <row r="7" spans="1:8" x14ac:dyDescent="0.2">
      <c r="A7" s="64"/>
      <c r="B7" s="3"/>
      <c r="C7" s="41"/>
      <c r="D7" s="2" t="s">
        <v>3805</v>
      </c>
      <c r="E7" s="26"/>
      <c r="F7" s="142"/>
      <c r="G7" s="27"/>
      <c r="H7" s="27"/>
    </row>
    <row r="8" spans="1:8" x14ac:dyDescent="0.2">
      <c r="A8" s="64"/>
      <c r="B8" s="3"/>
      <c r="C8" s="41"/>
      <c r="D8" s="2" t="s">
        <v>5031</v>
      </c>
      <c r="E8" s="40" t="s">
        <v>3804</v>
      </c>
      <c r="F8" s="104" t="s">
        <v>2099</v>
      </c>
      <c r="G8" s="593" t="s">
        <v>5026</v>
      </c>
      <c r="H8" s="593"/>
    </row>
    <row r="9" spans="1:8" x14ac:dyDescent="0.2">
      <c r="A9" s="597"/>
      <c r="B9" s="597"/>
      <c r="C9" s="41"/>
      <c r="D9" s="2" t="s">
        <v>3843</v>
      </c>
      <c r="E9" s="134">
        <v>39862</v>
      </c>
      <c r="F9" s="106">
        <v>40493</v>
      </c>
      <c r="G9" s="593"/>
      <c r="H9" s="593"/>
    </row>
    <row r="10" spans="1:8" ht="13.5" thickBot="1" x14ac:dyDescent="0.25">
      <c r="C10" s="10"/>
    </row>
    <row r="11" spans="1:8" x14ac:dyDescent="0.2">
      <c r="A11" s="594" t="s">
        <v>3079</v>
      </c>
      <c r="B11" s="595"/>
      <c r="C11" s="595"/>
      <c r="D11" s="595"/>
      <c r="E11" s="595"/>
      <c r="F11" s="595"/>
      <c r="G11" s="595"/>
      <c r="H11" s="596"/>
    </row>
    <row r="12" spans="1:8" s="25" customFormat="1" ht="13.5" thickBot="1" x14ac:dyDescent="0.25">
      <c r="A12" s="570" t="s">
        <v>2780</v>
      </c>
      <c r="B12" s="571"/>
      <c r="C12" s="587" t="s">
        <v>2781</v>
      </c>
      <c r="D12" s="587"/>
      <c r="E12" s="587" t="s">
        <v>2782</v>
      </c>
      <c r="F12" s="587"/>
      <c r="G12" s="76" t="s">
        <v>3871</v>
      </c>
      <c r="H12" s="102" t="s">
        <v>3057</v>
      </c>
    </row>
    <row r="13" spans="1:8" ht="13.5" thickBot="1" x14ac:dyDescent="0.25">
      <c r="A13" s="602"/>
      <c r="B13" s="602"/>
      <c r="C13" s="668">
        <v>11.4</v>
      </c>
      <c r="D13" s="669"/>
      <c r="E13" s="602">
        <v>9.8000000000000007</v>
      </c>
      <c r="F13" s="602"/>
      <c r="G13" s="78"/>
      <c r="H13" s="58"/>
    </row>
    <row r="14" spans="1:8" x14ac:dyDescent="0.2">
      <c r="A14" s="575" t="s">
        <v>4542</v>
      </c>
      <c r="B14" s="576"/>
      <c r="C14" s="576"/>
      <c r="D14" s="576"/>
      <c r="E14" s="576"/>
      <c r="F14" s="576"/>
      <c r="G14" s="576"/>
      <c r="H14" s="577"/>
    </row>
    <row r="15" spans="1:8" ht="13.5" thickBot="1" x14ac:dyDescent="0.25">
      <c r="A15" s="13" t="s">
        <v>2783</v>
      </c>
      <c r="B15" s="14" t="s">
        <v>2784</v>
      </c>
      <c r="C15" s="15" t="s">
        <v>2785</v>
      </c>
      <c r="D15" s="14" t="s">
        <v>2786</v>
      </c>
      <c r="E15" s="14" t="s">
        <v>2787</v>
      </c>
      <c r="F15" s="14" t="s">
        <v>4543</v>
      </c>
      <c r="G15" s="14" t="s">
        <v>1467</v>
      </c>
      <c r="H15" s="100" t="s">
        <v>2788</v>
      </c>
    </row>
    <row r="16" spans="1:8" s="8" customFormat="1" x14ac:dyDescent="0.2">
      <c r="A16" s="23">
        <f>E27</f>
        <v>5507</v>
      </c>
      <c r="B16" s="23">
        <f>E50</f>
        <v>5970</v>
      </c>
      <c r="C16" s="24">
        <v>5507</v>
      </c>
      <c r="D16" s="24">
        <v>6064</v>
      </c>
      <c r="E16" s="24">
        <f>B16 - A16</f>
        <v>463</v>
      </c>
      <c r="F16" s="24">
        <v>1139</v>
      </c>
      <c r="G16" s="24"/>
      <c r="H16" s="101">
        <v>3</v>
      </c>
    </row>
    <row r="17" spans="1:8" s="8" customFormat="1" x14ac:dyDescent="0.2">
      <c r="A17" s="20"/>
      <c r="B17" s="20"/>
      <c r="C17" s="17"/>
      <c r="D17" s="18"/>
      <c r="E17" s="18"/>
      <c r="F17" s="18"/>
      <c r="G17" s="18"/>
      <c r="H17" s="18"/>
    </row>
    <row r="18" spans="1:8" s="8" customFormat="1" ht="12.75" customHeight="1" x14ac:dyDescent="0.2">
      <c r="A18" s="40" t="s">
        <v>4739</v>
      </c>
      <c r="B18" s="580" t="s">
        <v>4540</v>
      </c>
      <c r="C18" s="580"/>
      <c r="D18" s="82" t="s">
        <v>4740</v>
      </c>
      <c r="E18" s="579" t="s">
        <v>2222</v>
      </c>
      <c r="F18" s="579"/>
      <c r="G18" s="579"/>
      <c r="H18" s="579"/>
    </row>
    <row r="19" spans="1:8" s="8" customFormat="1" x14ac:dyDescent="0.2">
      <c r="A19" s="20"/>
      <c r="B19" s="20"/>
      <c r="C19" s="17"/>
      <c r="D19" s="180" t="s">
        <v>4500</v>
      </c>
      <c r="E19" s="625" t="s">
        <v>4261</v>
      </c>
      <c r="F19" s="625"/>
      <c r="G19" s="180" t="s">
        <v>5889</v>
      </c>
      <c r="H19" s="179">
        <v>118</v>
      </c>
    </row>
    <row r="20" spans="1:8" s="8" customFormat="1" ht="12.75" customHeight="1" x14ac:dyDescent="0.2">
      <c r="A20" s="40" t="s">
        <v>4738</v>
      </c>
      <c r="B20" s="579" t="s">
        <v>3872</v>
      </c>
      <c r="C20" s="579"/>
      <c r="D20" s="579"/>
      <c r="E20" s="579"/>
      <c r="F20" s="579"/>
      <c r="G20" s="579"/>
      <c r="H20" s="579"/>
    </row>
    <row r="21" spans="1:8" s="8" customFormat="1" x14ac:dyDescent="0.2">
      <c r="A21" s="20"/>
      <c r="B21" s="20"/>
      <c r="C21" s="17"/>
      <c r="D21" s="18"/>
      <c r="E21" s="18"/>
      <c r="F21" s="18"/>
      <c r="G21" s="18"/>
      <c r="H21" s="18"/>
    </row>
    <row r="22" spans="1:8" s="8" customFormat="1" x14ac:dyDescent="0.2">
      <c r="A22" s="40" t="s">
        <v>4544</v>
      </c>
      <c r="B22" s="578" t="s">
        <v>4486</v>
      </c>
      <c r="C22" s="578"/>
      <c r="D22" s="578"/>
      <c r="E22" s="578"/>
      <c r="F22" s="578"/>
      <c r="G22" s="578"/>
      <c r="H22" s="578"/>
    </row>
    <row r="23" spans="1:8" ht="13.5" thickBot="1" x14ac:dyDescent="0.25">
      <c r="C23" s="1"/>
    </row>
    <row r="24" spans="1:8" ht="13.5" thickBot="1" x14ac:dyDescent="0.25">
      <c r="A24" s="667" t="s">
        <v>4734</v>
      </c>
      <c r="B24" s="667"/>
      <c r="C24" s="81" t="s">
        <v>4735</v>
      </c>
      <c r="D24" s="667" t="s">
        <v>4736</v>
      </c>
      <c r="E24" s="667"/>
      <c r="F24" s="667"/>
      <c r="G24" s="664" t="s">
        <v>4737</v>
      </c>
      <c r="H24" s="665"/>
    </row>
    <row r="25" spans="1:8" ht="40.5" customHeight="1" thickBot="1" x14ac:dyDescent="0.25">
      <c r="A25" s="666" t="s">
        <v>5095</v>
      </c>
      <c r="B25" s="666"/>
      <c r="C25" s="83" t="s">
        <v>4541</v>
      </c>
      <c r="D25" s="579" t="s">
        <v>2220</v>
      </c>
      <c r="E25" s="649"/>
      <c r="F25" s="649"/>
      <c r="G25" s="670" t="s">
        <v>2221</v>
      </c>
      <c r="H25" s="670"/>
    </row>
    <row r="26" spans="1:8" s="3" customFormat="1" ht="13.5" thickBot="1" x14ac:dyDescent="0.25">
      <c r="A26" s="4" t="s">
        <v>1596</v>
      </c>
      <c r="B26" s="4" t="s">
        <v>1601</v>
      </c>
      <c r="C26" s="5" t="s">
        <v>1602</v>
      </c>
      <c r="D26" s="4" t="s">
        <v>2790</v>
      </c>
      <c r="E26" s="4" t="s">
        <v>1594</v>
      </c>
      <c r="F26" s="4" t="s">
        <v>1600</v>
      </c>
      <c r="G26" s="608" t="s">
        <v>3050</v>
      </c>
      <c r="H26" s="609"/>
    </row>
    <row r="27" spans="1:8" ht="24.75" customHeight="1" x14ac:dyDescent="0.2">
      <c r="A27" s="275" t="s">
        <v>6078</v>
      </c>
      <c r="B27" s="276" t="s">
        <v>2272</v>
      </c>
      <c r="C27" s="277" t="s">
        <v>6108</v>
      </c>
      <c r="D27" s="276" t="s">
        <v>6085</v>
      </c>
      <c r="E27" s="278">
        <v>5507</v>
      </c>
      <c r="F27" s="276" t="s">
        <v>2343</v>
      </c>
      <c r="G27" s="662" t="s">
        <v>6086</v>
      </c>
      <c r="H27" s="663"/>
    </row>
    <row r="28" spans="1:8" x14ac:dyDescent="0.2">
      <c r="A28" s="279" t="s">
        <v>6079</v>
      </c>
      <c r="B28" s="280" t="s">
        <v>2269</v>
      </c>
      <c r="C28" s="281" t="s">
        <v>6109</v>
      </c>
      <c r="D28" s="280" t="s">
        <v>2270</v>
      </c>
      <c r="E28" s="282">
        <v>5520</v>
      </c>
      <c r="F28" s="280" t="s">
        <v>2918</v>
      </c>
      <c r="G28" s="660" t="s">
        <v>2271</v>
      </c>
      <c r="H28" s="661"/>
    </row>
    <row r="29" spans="1:8" x14ac:dyDescent="0.2">
      <c r="A29" s="279" t="s">
        <v>6080</v>
      </c>
      <c r="B29" s="280" t="s">
        <v>2268</v>
      </c>
      <c r="C29" s="281" t="s">
        <v>6110</v>
      </c>
      <c r="D29" s="280" t="s">
        <v>6076</v>
      </c>
      <c r="E29" s="282">
        <v>5612</v>
      </c>
      <c r="F29" s="280" t="s">
        <v>2343</v>
      </c>
      <c r="G29" s="660" t="s">
        <v>6077</v>
      </c>
      <c r="H29" s="661"/>
    </row>
    <row r="30" spans="1:8" x14ac:dyDescent="0.2">
      <c r="A30" s="279" t="s">
        <v>6087</v>
      </c>
      <c r="B30" s="280" t="s">
        <v>427</v>
      </c>
      <c r="C30" s="281" t="s">
        <v>2505</v>
      </c>
      <c r="D30" s="280" t="s">
        <v>6088</v>
      </c>
      <c r="E30" s="282">
        <v>5783</v>
      </c>
      <c r="F30" s="280" t="s">
        <v>2343</v>
      </c>
      <c r="G30" s="660" t="s">
        <v>6089</v>
      </c>
      <c r="H30" s="661"/>
    </row>
    <row r="31" spans="1:8" x14ac:dyDescent="0.2">
      <c r="A31" s="279" t="s">
        <v>2066</v>
      </c>
      <c r="B31" s="280" t="s">
        <v>2067</v>
      </c>
      <c r="C31" s="281" t="s">
        <v>2068</v>
      </c>
      <c r="D31" s="280" t="s">
        <v>3428</v>
      </c>
      <c r="E31" s="282">
        <v>5858</v>
      </c>
      <c r="F31" s="280" t="s">
        <v>1593</v>
      </c>
      <c r="G31" s="660" t="s">
        <v>2069</v>
      </c>
      <c r="H31" s="661"/>
    </row>
    <row r="32" spans="1:8" x14ac:dyDescent="0.2">
      <c r="A32" s="279" t="s">
        <v>6081</v>
      </c>
      <c r="B32" s="280" t="s">
        <v>6092</v>
      </c>
      <c r="C32" s="281" t="s">
        <v>6111</v>
      </c>
      <c r="D32" s="280" t="s">
        <v>6095</v>
      </c>
      <c r="E32" s="282">
        <v>5861</v>
      </c>
      <c r="F32" s="280" t="s">
        <v>2343</v>
      </c>
      <c r="G32" s="660" t="s">
        <v>6091</v>
      </c>
      <c r="H32" s="661"/>
    </row>
    <row r="33" spans="1:8" x14ac:dyDescent="0.2">
      <c r="A33" s="279" t="s">
        <v>6082</v>
      </c>
      <c r="B33" s="280" t="s">
        <v>2267</v>
      </c>
      <c r="C33" s="281" t="s">
        <v>6112</v>
      </c>
      <c r="D33" s="280" t="s">
        <v>6094</v>
      </c>
      <c r="E33" s="282">
        <v>5807</v>
      </c>
      <c r="F33" s="280" t="s">
        <v>2343</v>
      </c>
      <c r="G33" s="660" t="s">
        <v>6093</v>
      </c>
      <c r="H33" s="661"/>
    </row>
    <row r="34" spans="1:8" x14ac:dyDescent="0.2">
      <c r="A34" s="279" t="s">
        <v>6096</v>
      </c>
      <c r="B34" s="280" t="s">
        <v>6097</v>
      </c>
      <c r="C34" s="281" t="s">
        <v>6113</v>
      </c>
      <c r="D34" s="280" t="s">
        <v>6098</v>
      </c>
      <c r="E34" s="282">
        <v>5815</v>
      </c>
      <c r="F34" s="280" t="s">
        <v>1593</v>
      </c>
      <c r="G34" s="660" t="s">
        <v>6099</v>
      </c>
      <c r="H34" s="661"/>
    </row>
    <row r="35" spans="1:8" x14ac:dyDescent="0.2">
      <c r="A35" s="279" t="s">
        <v>6083</v>
      </c>
      <c r="B35" s="280" t="s">
        <v>216</v>
      </c>
      <c r="C35" s="281" t="s">
        <v>6114</v>
      </c>
      <c r="D35" s="280" t="s">
        <v>2266</v>
      </c>
      <c r="E35" s="282">
        <v>5863</v>
      </c>
      <c r="F35" s="280" t="s">
        <v>2918</v>
      </c>
      <c r="G35" s="660" t="s">
        <v>2265</v>
      </c>
      <c r="H35" s="661"/>
    </row>
    <row r="36" spans="1:8" x14ac:dyDescent="0.2">
      <c r="A36" s="279" t="s">
        <v>6101</v>
      </c>
      <c r="B36" s="280" t="s">
        <v>2996</v>
      </c>
      <c r="C36" s="281" t="s">
        <v>6102</v>
      </c>
      <c r="D36" s="280" t="s">
        <v>6103</v>
      </c>
      <c r="E36" s="282">
        <v>5863</v>
      </c>
      <c r="F36" s="280" t="s">
        <v>1596</v>
      </c>
      <c r="G36" s="660" t="s">
        <v>6105</v>
      </c>
      <c r="H36" s="661"/>
    </row>
    <row r="37" spans="1:8" x14ac:dyDescent="0.2">
      <c r="A37" s="279" t="s">
        <v>6084</v>
      </c>
      <c r="B37" s="280" t="s">
        <v>6107</v>
      </c>
      <c r="C37" s="281" t="s">
        <v>6115</v>
      </c>
      <c r="D37" s="280" t="s">
        <v>6106</v>
      </c>
      <c r="E37" s="282">
        <v>5957</v>
      </c>
      <c r="F37" s="280" t="s">
        <v>2343</v>
      </c>
      <c r="G37" s="660" t="s">
        <v>215</v>
      </c>
      <c r="H37" s="661"/>
    </row>
    <row r="38" spans="1:8" x14ac:dyDescent="0.2">
      <c r="A38" s="279" t="s">
        <v>6100</v>
      </c>
      <c r="B38" s="280" t="s">
        <v>214</v>
      </c>
      <c r="C38" s="281" t="s">
        <v>6119</v>
      </c>
      <c r="D38" s="280" t="s">
        <v>6104</v>
      </c>
      <c r="E38" s="282">
        <v>6019</v>
      </c>
      <c r="F38" s="280" t="s">
        <v>1596</v>
      </c>
      <c r="G38" s="660" t="s">
        <v>2273</v>
      </c>
      <c r="H38" s="661"/>
    </row>
    <row r="39" spans="1:8" x14ac:dyDescent="0.2">
      <c r="A39" s="279" t="s">
        <v>1959</v>
      </c>
      <c r="B39" s="280" t="s">
        <v>6117</v>
      </c>
      <c r="C39" s="281" t="s">
        <v>6118</v>
      </c>
      <c r="D39" s="280" t="s">
        <v>5626</v>
      </c>
      <c r="E39" s="282">
        <v>5897</v>
      </c>
      <c r="F39" s="280" t="s">
        <v>2343</v>
      </c>
      <c r="G39" s="660" t="s">
        <v>6121</v>
      </c>
      <c r="H39" s="661"/>
    </row>
    <row r="40" spans="1:8" x14ac:dyDescent="0.2">
      <c r="A40" s="279" t="s">
        <v>5628</v>
      </c>
      <c r="B40" s="280" t="s">
        <v>6122</v>
      </c>
      <c r="C40" s="281" t="s">
        <v>6123</v>
      </c>
      <c r="D40" s="280" t="s">
        <v>6124</v>
      </c>
      <c r="E40" s="282">
        <v>5895</v>
      </c>
      <c r="F40" s="280" t="s">
        <v>2918</v>
      </c>
      <c r="G40" s="660" t="s">
        <v>5629</v>
      </c>
      <c r="H40" s="661"/>
    </row>
    <row r="41" spans="1:8" x14ac:dyDescent="0.2">
      <c r="A41" s="279" t="s">
        <v>6116</v>
      </c>
      <c r="B41" s="280" t="s">
        <v>6125</v>
      </c>
      <c r="C41" s="281" t="s">
        <v>6126</v>
      </c>
      <c r="D41" s="280" t="s">
        <v>6120</v>
      </c>
      <c r="E41" s="282">
        <v>5844</v>
      </c>
      <c r="F41" s="280" t="s">
        <v>2343</v>
      </c>
      <c r="G41" s="660" t="s">
        <v>5627</v>
      </c>
      <c r="H41" s="661"/>
    </row>
    <row r="42" spans="1:8" x14ac:dyDescent="0.2">
      <c r="A42" s="279" t="s">
        <v>5630</v>
      </c>
      <c r="B42" s="280" t="s">
        <v>5631</v>
      </c>
      <c r="C42" s="281" t="s">
        <v>5632</v>
      </c>
      <c r="D42" s="280" t="s">
        <v>5633</v>
      </c>
      <c r="E42" s="282">
        <v>5891</v>
      </c>
      <c r="F42" s="280" t="s">
        <v>1596</v>
      </c>
      <c r="G42" s="660" t="s">
        <v>5634</v>
      </c>
      <c r="H42" s="661"/>
    </row>
    <row r="43" spans="1:8" x14ac:dyDescent="0.2">
      <c r="A43" s="279" t="s">
        <v>5635</v>
      </c>
      <c r="B43" s="280" t="s">
        <v>5636</v>
      </c>
      <c r="C43" s="281" t="s">
        <v>5637</v>
      </c>
      <c r="D43" s="280" t="s">
        <v>5638</v>
      </c>
      <c r="E43" s="282">
        <v>5927</v>
      </c>
      <c r="F43" s="280" t="s">
        <v>2343</v>
      </c>
      <c r="G43" s="660" t="s">
        <v>5639</v>
      </c>
      <c r="H43" s="661"/>
    </row>
    <row r="44" spans="1:8" x14ac:dyDescent="0.2">
      <c r="A44" s="279" t="s">
        <v>5640</v>
      </c>
      <c r="B44" s="280" t="s">
        <v>5641</v>
      </c>
      <c r="C44" s="281" t="s">
        <v>5642</v>
      </c>
      <c r="D44" s="280" t="s">
        <v>5643</v>
      </c>
      <c r="E44" s="282">
        <v>5990</v>
      </c>
      <c r="F44" s="280" t="s">
        <v>2343</v>
      </c>
      <c r="G44" s="660" t="s">
        <v>5644</v>
      </c>
      <c r="H44" s="661"/>
    </row>
    <row r="45" spans="1:8" x14ac:dyDescent="0.2">
      <c r="A45" s="279" t="s">
        <v>2065</v>
      </c>
      <c r="B45" s="280" t="s">
        <v>5645</v>
      </c>
      <c r="C45" s="281" t="s">
        <v>5646</v>
      </c>
      <c r="D45" s="280" t="s">
        <v>2064</v>
      </c>
      <c r="E45" s="282">
        <v>6051</v>
      </c>
      <c r="F45" s="280" t="s">
        <v>2343</v>
      </c>
      <c r="G45" s="660" t="s">
        <v>5029</v>
      </c>
      <c r="H45" s="661"/>
    </row>
    <row r="46" spans="1:8" x14ac:dyDescent="0.2">
      <c r="A46" s="279" t="s">
        <v>5027</v>
      </c>
      <c r="B46" s="280" t="s">
        <v>4381</v>
      </c>
      <c r="C46" s="281" t="s">
        <v>4906</v>
      </c>
      <c r="D46" s="280" t="s">
        <v>5028</v>
      </c>
      <c r="E46" s="282">
        <v>6060</v>
      </c>
      <c r="F46" s="280" t="s">
        <v>2343</v>
      </c>
      <c r="G46" s="660" t="s">
        <v>5030</v>
      </c>
      <c r="H46" s="661"/>
    </row>
    <row r="47" spans="1:8" x14ac:dyDescent="0.2">
      <c r="A47" s="279" t="s">
        <v>5653</v>
      </c>
      <c r="B47" s="280" t="s">
        <v>5654</v>
      </c>
      <c r="C47" s="281" t="s">
        <v>5655</v>
      </c>
      <c r="D47" s="280" t="s">
        <v>5656</v>
      </c>
      <c r="E47" s="282">
        <v>6029</v>
      </c>
      <c r="F47" s="280" t="s">
        <v>2918</v>
      </c>
      <c r="G47" s="660" t="s">
        <v>5652</v>
      </c>
      <c r="H47" s="661"/>
    </row>
    <row r="48" spans="1:8" x14ac:dyDescent="0.2">
      <c r="A48" s="279" t="s">
        <v>5647</v>
      </c>
      <c r="B48" s="280" t="s">
        <v>5648</v>
      </c>
      <c r="C48" s="281" t="s">
        <v>5649</v>
      </c>
      <c r="D48" s="280" t="s">
        <v>5650</v>
      </c>
      <c r="E48" s="282">
        <v>6029</v>
      </c>
      <c r="F48" s="280" t="s">
        <v>1593</v>
      </c>
      <c r="G48" s="660" t="s">
        <v>5651</v>
      </c>
      <c r="H48" s="661"/>
    </row>
    <row r="49" spans="1:8" x14ac:dyDescent="0.2">
      <c r="A49" s="279" t="s">
        <v>5657</v>
      </c>
      <c r="B49" s="280" t="s">
        <v>5658</v>
      </c>
      <c r="C49" s="281" t="s">
        <v>5659</v>
      </c>
      <c r="D49" s="280" t="s">
        <v>5660</v>
      </c>
      <c r="E49" s="282">
        <v>6015</v>
      </c>
      <c r="F49" s="280" t="s">
        <v>2343</v>
      </c>
      <c r="G49" s="660" t="s">
        <v>5661</v>
      </c>
      <c r="H49" s="661"/>
    </row>
    <row r="50" spans="1:8" ht="13.5" thickBot="1" x14ac:dyDescent="0.25">
      <c r="A50" s="283" t="s">
        <v>5662</v>
      </c>
      <c r="B50" s="284" t="s">
        <v>5663</v>
      </c>
      <c r="C50" s="285" t="s">
        <v>5664</v>
      </c>
      <c r="D50" s="284" t="s">
        <v>5665</v>
      </c>
      <c r="E50" s="286">
        <v>5970</v>
      </c>
      <c r="F50" s="284" t="s">
        <v>2343</v>
      </c>
      <c r="G50" s="658" t="s">
        <v>5666</v>
      </c>
      <c r="H50" s="659"/>
    </row>
    <row r="52" spans="1:8" ht="12.75" customHeight="1" x14ac:dyDescent="0.2">
      <c r="A52" s="43" t="s">
        <v>1822</v>
      </c>
      <c r="B52" s="155"/>
    </row>
  </sheetData>
  <mergeCells count="52">
    <mergeCell ref="C13:D13"/>
    <mergeCell ref="E13:F13"/>
    <mergeCell ref="G25:H25"/>
    <mergeCell ref="A24:B24"/>
    <mergeCell ref="A1:B1"/>
    <mergeCell ref="C1:H1"/>
    <mergeCell ref="C2:H2"/>
    <mergeCell ref="A11:H11"/>
    <mergeCell ref="A9:B9"/>
    <mergeCell ref="A3:B3"/>
    <mergeCell ref="A2:B2"/>
    <mergeCell ref="G4:H5"/>
    <mergeCell ref="G8:H9"/>
    <mergeCell ref="A14:H14"/>
    <mergeCell ref="A12:B12"/>
    <mergeCell ref="C12:D12"/>
    <mergeCell ref="E12:F12"/>
    <mergeCell ref="A13:B13"/>
    <mergeCell ref="G38:H38"/>
    <mergeCell ref="G36:H36"/>
    <mergeCell ref="B18:C18"/>
    <mergeCell ref="E18:H18"/>
    <mergeCell ref="G24:H24"/>
    <mergeCell ref="E19:F19"/>
    <mergeCell ref="G26:H26"/>
    <mergeCell ref="G32:H32"/>
    <mergeCell ref="G33:H33"/>
    <mergeCell ref="G34:H34"/>
    <mergeCell ref="G31:H31"/>
    <mergeCell ref="B20:H20"/>
    <mergeCell ref="A25:B25"/>
    <mergeCell ref="D24:F24"/>
    <mergeCell ref="D25:F25"/>
    <mergeCell ref="B22:H22"/>
    <mergeCell ref="G27:H27"/>
    <mergeCell ref="G28:H28"/>
    <mergeCell ref="G29:H29"/>
    <mergeCell ref="G35:H35"/>
    <mergeCell ref="G37:H37"/>
    <mergeCell ref="G30:H30"/>
    <mergeCell ref="G48:H48"/>
    <mergeCell ref="G49:H49"/>
    <mergeCell ref="G40:H40"/>
    <mergeCell ref="G50:H50"/>
    <mergeCell ref="G39:H39"/>
    <mergeCell ref="G41:H41"/>
    <mergeCell ref="G42:H42"/>
    <mergeCell ref="G43:H43"/>
    <mergeCell ref="G44:H44"/>
    <mergeCell ref="G45:H45"/>
    <mergeCell ref="G46:H46"/>
    <mergeCell ref="G47:H47"/>
  </mergeCells>
  <phoneticPr fontId="0" type="noConversion"/>
  <hyperlinks>
    <hyperlink ref="D4" location="'C470'!A1" display="C470 Trail" xr:uid="{00000000-0004-0000-0600-000000000000}"/>
    <hyperlink ref="A2:B2" location="Overview!A1" tooltip="Go to Trail Network Overview sheet" display="Trail Network Overview" xr:uid="{00000000-0004-0000-0600-000001000000}"/>
    <hyperlink ref="D9" location="Vista!A1" display="Vista Trail" xr:uid="{00000000-0004-0000-0600-000002000000}"/>
    <hyperlink ref="D6" location="HighlineWest!A1" display="Highline Canal West" xr:uid="{00000000-0004-0000-0600-000003000000}"/>
    <hyperlink ref="D5" location="HighlineCentral!A1" display="Highline Canal Center" xr:uid="{00000000-0004-0000-0600-000004000000}"/>
    <hyperlink ref="D7" location="GrandView!A1" display="Grandview Trail" xr:uid="{00000000-0004-0000-0600-000005000000}"/>
    <hyperlink ref="D8" location="MarcyGBD!A1" display="MarcyGulch BigDry Tr" xr:uid="{00000000-0004-0000-0600-000006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4166" divId="DR_South_14166" sourceType="sheet" destinationFile="C:\GPS\Bicycle\CO_DS\CO_DS_BDM.htm" title="GeoBiking CO_DS BDM Trail Description"/>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pageSetUpPr fitToPage="1"/>
  </sheetPr>
  <dimension ref="A1:L37"/>
  <sheetViews>
    <sheetView topLeftCell="A3" zoomScaleNormal="100" workbookViewId="0">
      <selection activeCell="A3" sqref="A1:XFD1048576"/>
    </sheetView>
  </sheetViews>
  <sheetFormatPr defaultRowHeight="12.75" x14ac:dyDescent="0.2"/>
  <cols>
    <col min="1" max="1" width="10.42578125" bestFit="1" customWidth="1"/>
    <col min="3" max="3" width="12.140625" bestFit="1" customWidth="1"/>
    <col min="4" max="4" width="17" bestFit="1" customWidth="1"/>
    <col min="5" max="5" width="10.140625" bestFit="1" customWidth="1"/>
    <col min="6" max="6" width="14.7109375" bestFit="1" customWidth="1"/>
    <col min="7" max="7" width="8.140625" bestFit="1" customWidth="1"/>
    <col min="8" max="8" width="31.85546875" customWidth="1"/>
  </cols>
  <sheetData>
    <row r="1" spans="1:8" ht="24" customHeight="1" x14ac:dyDescent="0.2">
      <c r="A1" s="588" t="s">
        <v>3115</v>
      </c>
      <c r="B1" s="589"/>
      <c r="C1" s="590" t="s">
        <v>3116</v>
      </c>
      <c r="D1" s="591"/>
      <c r="E1" s="591"/>
      <c r="F1" s="591"/>
      <c r="G1" s="591"/>
      <c r="H1" s="591"/>
    </row>
    <row r="2" spans="1:8" x14ac:dyDescent="0.2">
      <c r="A2" s="597" t="s">
        <v>265</v>
      </c>
      <c r="B2" s="597"/>
      <c r="C2" s="648" t="s">
        <v>7634</v>
      </c>
      <c r="D2" s="678"/>
      <c r="E2" s="678"/>
      <c r="F2" s="678"/>
      <c r="G2" s="678"/>
      <c r="H2" s="678"/>
    </row>
    <row r="3" spans="1:8" x14ac:dyDescent="0.2">
      <c r="A3" s="597"/>
      <c r="B3" s="597"/>
      <c r="C3" s="19"/>
      <c r="E3" s="26"/>
      <c r="F3" s="26"/>
      <c r="G3" s="26"/>
      <c r="H3" s="26"/>
    </row>
    <row r="4" spans="1:8" x14ac:dyDescent="0.2">
      <c r="A4" s="80" t="s">
        <v>3258</v>
      </c>
      <c r="B4" s="55" t="s">
        <v>3114</v>
      </c>
      <c r="C4" s="29" t="s">
        <v>5374</v>
      </c>
      <c r="D4" s="2" t="s">
        <v>3869</v>
      </c>
      <c r="E4" s="26"/>
      <c r="F4" s="29" t="s">
        <v>2789</v>
      </c>
      <c r="G4" s="680"/>
      <c r="H4" s="680"/>
    </row>
    <row r="5" spans="1:8" x14ac:dyDescent="0.2">
      <c r="A5" s="66"/>
      <c r="B5" s="52"/>
      <c r="C5" s="29"/>
      <c r="D5" s="2" t="s">
        <v>3152</v>
      </c>
      <c r="E5" s="26"/>
      <c r="F5" s="34"/>
      <c r="G5" s="680"/>
      <c r="H5" s="680"/>
    </row>
    <row r="6" spans="1:8" x14ac:dyDescent="0.2">
      <c r="A6" s="65" t="s">
        <v>865</v>
      </c>
      <c r="B6" s="55">
        <f>COUNT(E25:E37)</f>
        <v>13</v>
      </c>
      <c r="C6" s="132"/>
      <c r="E6" s="129" t="s">
        <v>3939</v>
      </c>
      <c r="F6" s="104" t="s">
        <v>2099</v>
      </c>
      <c r="G6" s="679" t="s">
        <v>7647</v>
      </c>
      <c r="H6" s="593"/>
    </row>
    <row r="7" spans="1:8" ht="13.5" thickBot="1" x14ac:dyDescent="0.25">
      <c r="A7" s="64"/>
      <c r="B7" s="3"/>
      <c r="C7" s="10"/>
      <c r="E7" s="11" t="s">
        <v>2100</v>
      </c>
      <c r="F7" s="105">
        <v>43977</v>
      </c>
      <c r="G7" s="593"/>
      <c r="H7" s="593"/>
    </row>
    <row r="8" spans="1:8" x14ac:dyDescent="0.2">
      <c r="A8" s="594" t="s">
        <v>3079</v>
      </c>
      <c r="B8" s="595"/>
      <c r="C8" s="595"/>
      <c r="D8" s="595"/>
      <c r="E8" s="595"/>
      <c r="F8" s="595"/>
      <c r="G8" s="595"/>
      <c r="H8" s="596"/>
    </row>
    <row r="9" spans="1:8" s="25" customFormat="1" ht="13.5" thickBot="1" x14ac:dyDescent="0.25">
      <c r="A9" s="570" t="s">
        <v>2780</v>
      </c>
      <c r="B9" s="571"/>
      <c r="C9" s="587" t="s">
        <v>2781</v>
      </c>
      <c r="D9" s="587"/>
      <c r="E9" s="587" t="s">
        <v>2782</v>
      </c>
      <c r="F9" s="587"/>
      <c r="G9" s="76"/>
      <c r="H9" s="102" t="s">
        <v>3057</v>
      </c>
    </row>
    <row r="10" spans="1:8" x14ac:dyDescent="0.2">
      <c r="A10" s="574"/>
      <c r="B10" s="574"/>
      <c r="C10" s="615">
        <v>4</v>
      </c>
      <c r="D10" s="586"/>
      <c r="E10" s="602">
        <v>3.5</v>
      </c>
      <c r="F10" s="602"/>
      <c r="G10" s="78"/>
    </row>
    <row r="11" spans="1:8" ht="13.5" thickBot="1" x14ac:dyDescent="0.25">
      <c r="A11" s="574"/>
      <c r="B11" s="669"/>
      <c r="C11" s="574"/>
      <c r="D11" s="574"/>
      <c r="E11" s="602"/>
      <c r="F11" s="602"/>
      <c r="G11" s="78"/>
    </row>
    <row r="12" spans="1:8" x14ac:dyDescent="0.2">
      <c r="A12" s="575" t="s">
        <v>4542</v>
      </c>
      <c r="B12" s="681"/>
      <c r="C12" s="681"/>
      <c r="D12" s="681"/>
      <c r="E12" s="681"/>
      <c r="F12" s="681"/>
      <c r="G12" s="681"/>
      <c r="H12" s="682"/>
    </row>
    <row r="13" spans="1:8" ht="13.5" thickBot="1" x14ac:dyDescent="0.25">
      <c r="A13" s="13" t="s">
        <v>2783</v>
      </c>
      <c r="B13" s="14" t="s">
        <v>2784</v>
      </c>
      <c r="C13" s="15" t="s">
        <v>2785</v>
      </c>
      <c r="D13" s="14" t="s">
        <v>2786</v>
      </c>
      <c r="E13" s="14" t="s">
        <v>2787</v>
      </c>
      <c r="F13" s="14" t="s">
        <v>4543</v>
      </c>
      <c r="G13" s="14" t="s">
        <v>1467</v>
      </c>
      <c r="H13" s="100" t="s">
        <v>2788</v>
      </c>
    </row>
    <row r="14" spans="1:8" s="8" customFormat="1" x14ac:dyDescent="0.2">
      <c r="A14" s="23">
        <f>E25</f>
        <v>5288</v>
      </c>
      <c r="B14" s="23">
        <f>E37</f>
        <v>5505</v>
      </c>
      <c r="C14" s="24">
        <v>5299</v>
      </c>
      <c r="D14" s="24">
        <v>5505</v>
      </c>
      <c r="E14" s="24">
        <f>B14 - A14</f>
        <v>217</v>
      </c>
      <c r="F14" s="24">
        <v>252</v>
      </c>
      <c r="G14" s="24"/>
      <c r="H14" s="101">
        <v>2</v>
      </c>
    </row>
    <row r="15" spans="1:8" s="8" customFormat="1" x14ac:dyDescent="0.2">
      <c r="A15" s="20"/>
      <c r="B15" s="20"/>
      <c r="C15" s="17"/>
      <c r="D15" s="18"/>
      <c r="E15" s="18"/>
      <c r="F15" s="18"/>
      <c r="G15" s="18"/>
      <c r="H15" s="18"/>
    </row>
    <row r="16" spans="1:8" s="8" customFormat="1" x14ac:dyDescent="0.2">
      <c r="A16" s="40" t="s">
        <v>4739</v>
      </c>
      <c r="B16" s="580" t="s">
        <v>4540</v>
      </c>
      <c r="C16" s="580"/>
      <c r="D16" s="84" t="s">
        <v>4740</v>
      </c>
      <c r="E16" s="581" t="s">
        <v>4273</v>
      </c>
      <c r="F16" s="581"/>
      <c r="G16" s="581"/>
      <c r="H16" s="581"/>
    </row>
    <row r="17" spans="1:12" s="8" customFormat="1" x14ac:dyDescent="0.2">
      <c r="A17" s="20"/>
      <c r="B17" s="20"/>
      <c r="C17" s="17"/>
      <c r="D17" s="180" t="s">
        <v>4500</v>
      </c>
      <c r="E17" s="582" t="s">
        <v>4257</v>
      </c>
      <c r="F17" s="582"/>
      <c r="G17" s="180" t="s">
        <v>5889</v>
      </c>
      <c r="H17" s="468">
        <v>95</v>
      </c>
    </row>
    <row r="18" spans="1:12" s="8" customFormat="1" x14ac:dyDescent="0.2">
      <c r="A18" s="40" t="s">
        <v>4738</v>
      </c>
      <c r="B18" s="579" t="s">
        <v>1157</v>
      </c>
      <c r="C18" s="579"/>
      <c r="D18" s="579"/>
      <c r="E18" s="579"/>
      <c r="F18" s="579"/>
      <c r="G18" s="579"/>
      <c r="H18" s="579"/>
    </row>
    <row r="19" spans="1:12" s="8" customFormat="1" x14ac:dyDescent="0.2">
      <c r="A19" s="20"/>
      <c r="B19" s="20"/>
      <c r="C19" s="17"/>
      <c r="D19" s="18"/>
      <c r="E19" s="18"/>
      <c r="F19" s="18"/>
      <c r="G19" s="18"/>
      <c r="H19" s="18"/>
      <c r="L19" s="564"/>
    </row>
    <row r="20" spans="1:12" s="8" customFormat="1" ht="26.25" customHeight="1" x14ac:dyDescent="0.2">
      <c r="A20" s="40" t="s">
        <v>4544</v>
      </c>
      <c r="B20" s="677" t="s">
        <v>7635</v>
      </c>
      <c r="C20" s="579"/>
      <c r="D20" s="579"/>
      <c r="E20" s="579"/>
      <c r="F20" s="579"/>
      <c r="G20" s="579"/>
      <c r="H20" s="579"/>
    </row>
    <row r="21" spans="1:12" ht="13.5" thickBot="1" x14ac:dyDescent="0.25">
      <c r="C21" s="1"/>
    </row>
    <row r="22" spans="1:12" ht="13.5" thickBot="1" x14ac:dyDescent="0.25">
      <c r="A22" s="573" t="s">
        <v>4734</v>
      </c>
      <c r="B22" s="573"/>
      <c r="C22" s="85" t="s">
        <v>4735</v>
      </c>
      <c r="D22" s="573" t="s">
        <v>4736</v>
      </c>
      <c r="E22" s="573"/>
      <c r="F22" s="573"/>
      <c r="G22" s="583" t="s">
        <v>4737</v>
      </c>
      <c r="H22" s="584"/>
    </row>
    <row r="23" spans="1:12" ht="13.5" thickBot="1" x14ac:dyDescent="0.25">
      <c r="A23" s="676" t="s">
        <v>266</v>
      </c>
      <c r="B23" s="676"/>
      <c r="C23" s="87" t="s">
        <v>266</v>
      </c>
      <c r="D23" s="579" t="s">
        <v>1185</v>
      </c>
      <c r="E23" s="649"/>
      <c r="F23" s="649"/>
      <c r="G23" s="607" t="s">
        <v>1186</v>
      </c>
      <c r="H23" s="607"/>
    </row>
    <row r="24" spans="1:12" s="3" customFormat="1" ht="13.5" thickBot="1" x14ac:dyDescent="0.25">
      <c r="A24" s="4" t="s">
        <v>1596</v>
      </c>
      <c r="B24" s="4" t="s">
        <v>1601</v>
      </c>
      <c r="C24" s="5" t="s">
        <v>1602</v>
      </c>
      <c r="D24" s="4" t="s">
        <v>2790</v>
      </c>
      <c r="E24" s="4" t="s">
        <v>1594</v>
      </c>
      <c r="F24" s="4" t="s">
        <v>1600</v>
      </c>
      <c r="G24" s="608" t="s">
        <v>3050</v>
      </c>
      <c r="H24" s="609"/>
    </row>
    <row r="25" spans="1:12" s="556" customFormat="1" x14ac:dyDescent="0.2">
      <c r="A25" s="240" t="s">
        <v>7631</v>
      </c>
      <c r="B25" s="565" t="s">
        <v>651</v>
      </c>
      <c r="C25" s="566" t="s">
        <v>7633</v>
      </c>
      <c r="D25" s="565" t="s">
        <v>3687</v>
      </c>
      <c r="E25" s="243">
        <v>5288</v>
      </c>
      <c r="F25" s="565" t="s">
        <v>2343</v>
      </c>
      <c r="G25" s="683" t="s">
        <v>7632</v>
      </c>
      <c r="H25" s="684"/>
    </row>
    <row r="26" spans="1:12" s="556" customFormat="1" x14ac:dyDescent="0.2">
      <c r="A26" s="549" t="s">
        <v>7636</v>
      </c>
      <c r="B26" s="551" t="s">
        <v>7637</v>
      </c>
      <c r="C26" s="550" t="s">
        <v>7638</v>
      </c>
      <c r="D26" s="551" t="s">
        <v>7639</v>
      </c>
      <c r="E26" s="552">
        <v>5294</v>
      </c>
      <c r="F26" s="551" t="s">
        <v>2929</v>
      </c>
      <c r="G26" s="686" t="s">
        <v>7640</v>
      </c>
      <c r="H26" s="687"/>
    </row>
    <row r="27" spans="1:12" s="556" customFormat="1" ht="12.75" customHeight="1" x14ac:dyDescent="0.2">
      <c r="A27" s="549" t="s">
        <v>1135</v>
      </c>
      <c r="B27" s="551" t="s">
        <v>1136</v>
      </c>
      <c r="C27" s="550" t="s">
        <v>1137</v>
      </c>
      <c r="D27" s="551" t="s">
        <v>1138</v>
      </c>
      <c r="E27" s="552">
        <v>5302</v>
      </c>
      <c r="F27" s="551" t="s">
        <v>1595</v>
      </c>
      <c r="G27" s="672" t="s">
        <v>1139</v>
      </c>
      <c r="H27" s="673"/>
    </row>
    <row r="28" spans="1:12" s="556" customFormat="1" x14ac:dyDescent="0.2">
      <c r="A28" s="244" t="s">
        <v>7628</v>
      </c>
      <c r="B28" s="555" t="s">
        <v>4293</v>
      </c>
      <c r="C28" s="557" t="s">
        <v>1140</v>
      </c>
      <c r="D28" s="562" t="s">
        <v>3688</v>
      </c>
      <c r="E28" s="220">
        <v>5305</v>
      </c>
      <c r="F28" s="562" t="s">
        <v>2343</v>
      </c>
      <c r="G28" s="685" t="s">
        <v>7641</v>
      </c>
      <c r="H28" s="613"/>
    </row>
    <row r="29" spans="1:12" s="556" customFormat="1" x14ac:dyDescent="0.2">
      <c r="A29" s="544" t="s">
        <v>7642</v>
      </c>
      <c r="B29" s="560" t="s">
        <v>7643</v>
      </c>
      <c r="C29" s="561" t="s">
        <v>7644</v>
      </c>
      <c r="D29" s="560" t="s">
        <v>7645</v>
      </c>
      <c r="E29" s="545">
        <v>5313</v>
      </c>
      <c r="F29" s="560" t="s">
        <v>1595</v>
      </c>
      <c r="G29" s="688" t="s">
        <v>7646</v>
      </c>
      <c r="H29" s="689"/>
    </row>
    <row r="30" spans="1:12" x14ac:dyDescent="0.2">
      <c r="A30" s="549" t="s">
        <v>7625</v>
      </c>
      <c r="B30" s="551" t="s">
        <v>7626</v>
      </c>
      <c r="C30" s="550" t="s">
        <v>7627</v>
      </c>
      <c r="D30" s="551" t="s">
        <v>7629</v>
      </c>
      <c r="E30" s="552">
        <v>5317</v>
      </c>
      <c r="F30" s="551" t="s">
        <v>1595</v>
      </c>
      <c r="G30" s="672" t="s">
        <v>7630</v>
      </c>
      <c r="H30" s="673"/>
    </row>
    <row r="31" spans="1:12" x14ac:dyDescent="0.2">
      <c r="A31" s="244" t="s">
        <v>1146</v>
      </c>
      <c r="B31" s="245" t="s">
        <v>1142</v>
      </c>
      <c r="C31" s="246" t="s">
        <v>1143</v>
      </c>
      <c r="D31" s="245" t="s">
        <v>1144</v>
      </c>
      <c r="E31" s="220">
        <v>5330</v>
      </c>
      <c r="F31" s="245" t="s">
        <v>2918</v>
      </c>
      <c r="G31" s="605" t="s">
        <v>1145</v>
      </c>
      <c r="H31" s="606"/>
    </row>
    <row r="32" spans="1:12" x14ac:dyDescent="0.2">
      <c r="A32" s="244" t="s">
        <v>1147</v>
      </c>
      <c r="B32" s="245" t="s">
        <v>1148</v>
      </c>
      <c r="C32" s="246" t="s">
        <v>1149</v>
      </c>
      <c r="D32" s="245" t="s">
        <v>1150</v>
      </c>
      <c r="E32" s="220">
        <v>5353</v>
      </c>
      <c r="F32" s="245" t="s">
        <v>2918</v>
      </c>
      <c r="G32" s="605" t="s">
        <v>1151</v>
      </c>
      <c r="H32" s="606"/>
    </row>
    <row r="33" spans="1:8" x14ac:dyDescent="0.2">
      <c r="A33" s="244" t="s">
        <v>1152</v>
      </c>
      <c r="B33" s="245" t="s">
        <v>1153</v>
      </c>
      <c r="C33" s="246" t="s">
        <v>1154</v>
      </c>
      <c r="D33" s="245" t="s">
        <v>1155</v>
      </c>
      <c r="E33" s="220">
        <v>5365</v>
      </c>
      <c r="F33" s="245" t="s">
        <v>1595</v>
      </c>
      <c r="G33" s="605" t="s">
        <v>1156</v>
      </c>
      <c r="H33" s="606"/>
    </row>
    <row r="34" spans="1:8" s="556" customFormat="1" x14ac:dyDescent="0.2">
      <c r="A34" s="244" t="s">
        <v>7620</v>
      </c>
      <c r="B34" s="555" t="s">
        <v>7621</v>
      </c>
      <c r="C34" s="557" t="s">
        <v>7622</v>
      </c>
      <c r="D34" s="555" t="s">
        <v>7623</v>
      </c>
      <c r="E34" s="220">
        <v>5418</v>
      </c>
      <c r="F34" s="555" t="s">
        <v>1595</v>
      </c>
      <c r="G34" s="674" t="s">
        <v>7624</v>
      </c>
      <c r="H34" s="675"/>
    </row>
    <row r="35" spans="1:8" x14ac:dyDescent="0.2">
      <c r="A35" s="244" t="s">
        <v>1180</v>
      </c>
      <c r="B35" s="245" t="s">
        <v>1181</v>
      </c>
      <c r="C35" s="246" t="s">
        <v>1182</v>
      </c>
      <c r="D35" s="245" t="s">
        <v>1183</v>
      </c>
      <c r="E35" s="220">
        <v>5425</v>
      </c>
      <c r="F35" s="245" t="s">
        <v>1596</v>
      </c>
      <c r="G35" s="605" t="s">
        <v>1184</v>
      </c>
      <c r="H35" s="606"/>
    </row>
    <row r="36" spans="1:8" x14ac:dyDescent="0.2">
      <c r="A36" s="244" t="s">
        <v>4266</v>
      </c>
      <c r="B36" s="245" t="s">
        <v>4267</v>
      </c>
      <c r="C36" s="246" t="s">
        <v>1182</v>
      </c>
      <c r="D36" s="245" t="s">
        <v>4268</v>
      </c>
      <c r="E36" s="220">
        <v>5470</v>
      </c>
      <c r="F36" s="245" t="s">
        <v>1596</v>
      </c>
      <c r="G36" s="605" t="s">
        <v>4269</v>
      </c>
      <c r="H36" s="606"/>
    </row>
    <row r="37" spans="1:8" ht="13.5" thickBot="1" x14ac:dyDescent="0.25">
      <c r="A37" s="248" t="s">
        <v>1176</v>
      </c>
      <c r="B37" s="249" t="s">
        <v>1177</v>
      </c>
      <c r="C37" s="250" t="s">
        <v>1178</v>
      </c>
      <c r="D37" s="249" t="s">
        <v>1179</v>
      </c>
      <c r="E37" s="251">
        <v>5505</v>
      </c>
      <c r="F37" s="249" t="s">
        <v>2343</v>
      </c>
      <c r="G37" s="610" t="s">
        <v>819</v>
      </c>
      <c r="H37" s="611"/>
    </row>
  </sheetData>
  <mergeCells count="43">
    <mergeCell ref="G25:H25"/>
    <mergeCell ref="G27:H27"/>
    <mergeCell ref="G28:H28"/>
    <mergeCell ref="G26:H26"/>
    <mergeCell ref="G29:H29"/>
    <mergeCell ref="C9:D9"/>
    <mergeCell ref="E9:F9"/>
    <mergeCell ref="A22:B22"/>
    <mergeCell ref="B16:C16"/>
    <mergeCell ref="E16:H16"/>
    <mergeCell ref="B18:H18"/>
    <mergeCell ref="A11:B11"/>
    <mergeCell ref="C10:D10"/>
    <mergeCell ref="E10:F10"/>
    <mergeCell ref="A9:B9"/>
    <mergeCell ref="E11:F11"/>
    <mergeCell ref="C11:D11"/>
    <mergeCell ref="A12:H12"/>
    <mergeCell ref="A10:B10"/>
    <mergeCell ref="G22:H22"/>
    <mergeCell ref="E17:F17"/>
    <mergeCell ref="A1:B1"/>
    <mergeCell ref="C1:H1"/>
    <mergeCell ref="C2:H2"/>
    <mergeCell ref="A8:H8"/>
    <mergeCell ref="A3:B3"/>
    <mergeCell ref="G6:H7"/>
    <mergeCell ref="A2:B2"/>
    <mergeCell ref="G4:H5"/>
    <mergeCell ref="G24:H24"/>
    <mergeCell ref="A23:B23"/>
    <mergeCell ref="D22:F22"/>
    <mergeCell ref="D23:F23"/>
    <mergeCell ref="B20:H20"/>
    <mergeCell ref="G23:H23"/>
    <mergeCell ref="G30:H30"/>
    <mergeCell ref="G37:H37"/>
    <mergeCell ref="G31:H31"/>
    <mergeCell ref="G32:H32"/>
    <mergeCell ref="G33:H33"/>
    <mergeCell ref="G35:H35"/>
    <mergeCell ref="G36:H36"/>
    <mergeCell ref="G34:H34"/>
  </mergeCells>
  <phoneticPr fontId="0" type="noConversion"/>
  <hyperlinks>
    <hyperlink ref="D5" location="PlatteSouth!A1" display="Platte River S" xr:uid="{00000000-0004-0000-0700-000000000000}"/>
    <hyperlink ref="A2:B2" location="Overview!A1" tooltip="Go to Trail Network Overview sheet" display="Trail Network Overview" xr:uid="{00000000-0004-0000-0700-000001000000}"/>
    <hyperlink ref="D4" location="HighlineCentral!A1" display="Highline Canal Center" xr:uid="{00000000-0004-0000-0700-000002000000}"/>
  </hyperlinks>
  <pageMargins left="0.75" right="0.75" top="1" bottom="1"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961" divId="DR_South_15961" sourceType="sheet" destinationFile="C:\GPS\Bicycle\CO_DS\CO_DS_HCW.htm" title="GeoBiking CO_DS HCW Trail Description"/>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H71"/>
  <sheetViews>
    <sheetView topLeftCell="A5" zoomScaleNormal="100" workbookViewId="0">
      <selection activeCell="D10" sqref="D10"/>
    </sheetView>
  </sheetViews>
  <sheetFormatPr defaultRowHeight="12.75" x14ac:dyDescent="0.2"/>
  <cols>
    <col min="1" max="1" width="10.42578125" bestFit="1" customWidth="1"/>
    <col min="3" max="3" width="12.140625" bestFit="1" customWidth="1"/>
    <col min="4" max="4" width="16.7109375" bestFit="1" customWidth="1"/>
    <col min="5" max="5" width="9" bestFit="1" customWidth="1"/>
    <col min="6" max="6" width="14.7109375" bestFit="1" customWidth="1"/>
    <col min="7" max="7" width="8.140625" bestFit="1" customWidth="1"/>
    <col min="8" max="8" width="31.85546875" customWidth="1"/>
  </cols>
  <sheetData>
    <row r="1" spans="1:8" ht="24" customHeight="1" x14ac:dyDescent="0.2">
      <c r="A1" s="588" t="s">
        <v>6022</v>
      </c>
      <c r="B1" s="589"/>
      <c r="C1" s="590" t="s">
        <v>1883</v>
      </c>
      <c r="D1" s="591"/>
      <c r="E1" s="591"/>
      <c r="F1" s="591"/>
      <c r="G1" s="591"/>
      <c r="H1" s="591"/>
    </row>
    <row r="2" spans="1:8" x14ac:dyDescent="0.2">
      <c r="A2" s="597" t="s">
        <v>5773</v>
      </c>
      <c r="B2" s="597"/>
      <c r="C2" s="700" t="s">
        <v>1079</v>
      </c>
      <c r="D2" s="678"/>
      <c r="E2" s="678"/>
      <c r="F2" s="678"/>
      <c r="G2" s="678"/>
      <c r="H2" s="678"/>
    </row>
    <row r="3" spans="1:8" x14ac:dyDescent="0.2">
      <c r="A3" s="597"/>
      <c r="B3" s="597"/>
      <c r="C3" s="19"/>
      <c r="D3" s="26"/>
      <c r="E3" s="26"/>
      <c r="F3" s="26"/>
      <c r="G3" s="26"/>
      <c r="H3" s="26"/>
    </row>
    <row r="4" spans="1:8" x14ac:dyDescent="0.2">
      <c r="A4" s="80" t="s">
        <v>3258</v>
      </c>
      <c r="B4" s="49" t="s">
        <v>3246</v>
      </c>
      <c r="C4" s="29" t="s">
        <v>5374</v>
      </c>
      <c r="D4" s="2" t="s">
        <v>1293</v>
      </c>
      <c r="E4" s="26"/>
      <c r="F4" s="29" t="s">
        <v>2789</v>
      </c>
      <c r="G4" s="701" t="s">
        <v>827</v>
      </c>
      <c r="H4" s="701"/>
    </row>
    <row r="5" spans="1:8" x14ac:dyDescent="0.2">
      <c r="C5" s="29"/>
      <c r="D5" s="2" t="s">
        <v>1160</v>
      </c>
      <c r="E5" s="26"/>
      <c r="F5" s="34"/>
      <c r="G5" s="701"/>
      <c r="H5" s="701"/>
    </row>
    <row r="6" spans="1:8" x14ac:dyDescent="0.2">
      <c r="A6" s="65" t="s">
        <v>865</v>
      </c>
      <c r="B6" s="49">
        <f>COUNT(E38:E69)</f>
        <v>31</v>
      </c>
      <c r="C6" s="29"/>
      <c r="D6" s="2" t="s">
        <v>3857</v>
      </c>
      <c r="E6" s="26"/>
      <c r="F6" s="34"/>
      <c r="G6" s="34"/>
      <c r="H6" s="18" t="s">
        <v>5706</v>
      </c>
    </row>
    <row r="7" spans="1:8" x14ac:dyDescent="0.2">
      <c r="A7" s="64"/>
      <c r="B7" s="3"/>
      <c r="C7" s="29"/>
      <c r="D7" s="2" t="s">
        <v>3153</v>
      </c>
      <c r="E7" s="26"/>
      <c r="F7" s="34"/>
      <c r="G7" s="34"/>
      <c r="H7" s="59"/>
    </row>
    <row r="8" spans="1:8" x14ac:dyDescent="0.2">
      <c r="A8" s="64"/>
      <c r="B8" s="3"/>
      <c r="C8" s="29"/>
      <c r="D8" s="2" t="s">
        <v>2743</v>
      </c>
      <c r="E8" s="26"/>
      <c r="F8" s="34"/>
      <c r="G8" s="34"/>
      <c r="H8" s="59"/>
    </row>
    <row r="9" spans="1:8" x14ac:dyDescent="0.2">
      <c r="A9" s="64"/>
      <c r="B9" s="3"/>
      <c r="C9" s="29"/>
      <c r="D9" s="33" t="s">
        <v>3270</v>
      </c>
      <c r="E9" s="26" t="s">
        <v>3271</v>
      </c>
      <c r="F9" s="34"/>
      <c r="G9" s="34"/>
      <c r="H9" s="59"/>
    </row>
    <row r="10" spans="1:8" x14ac:dyDescent="0.2">
      <c r="A10" s="64"/>
      <c r="B10" s="3"/>
      <c r="C10" s="29"/>
      <c r="D10" s="2" t="s">
        <v>7500</v>
      </c>
      <c r="E10" s="26"/>
      <c r="F10" s="34"/>
      <c r="G10" s="34"/>
      <c r="H10" s="59"/>
    </row>
    <row r="11" spans="1:8" x14ac:dyDescent="0.2">
      <c r="A11" s="64"/>
      <c r="B11" s="3"/>
      <c r="C11" s="29"/>
      <c r="D11" s="2" t="s">
        <v>4503</v>
      </c>
      <c r="E11" s="26"/>
      <c r="F11" s="34"/>
      <c r="G11" s="34"/>
      <c r="H11" s="59"/>
    </row>
    <row r="12" spans="1:8" x14ac:dyDescent="0.2">
      <c r="C12" s="29"/>
      <c r="D12" s="2" t="s">
        <v>1161</v>
      </c>
      <c r="E12" s="26"/>
      <c r="F12" s="34"/>
      <c r="G12" s="34"/>
      <c r="H12" s="59"/>
    </row>
    <row r="13" spans="1:8" x14ac:dyDescent="0.2">
      <c r="C13" s="29"/>
      <c r="D13" s="2" t="s">
        <v>422</v>
      </c>
      <c r="E13" s="26"/>
      <c r="F13" s="34"/>
      <c r="G13" s="34"/>
      <c r="H13" s="59"/>
    </row>
    <row r="14" spans="1:8" x14ac:dyDescent="0.2">
      <c r="C14" s="29"/>
      <c r="D14" s="2" t="s">
        <v>923</v>
      </c>
      <c r="E14" s="26"/>
      <c r="F14" s="34"/>
      <c r="G14" s="34"/>
      <c r="H14" s="59"/>
    </row>
    <row r="15" spans="1:8" x14ac:dyDescent="0.2">
      <c r="C15" s="29"/>
      <c r="D15" s="2" t="s">
        <v>2194</v>
      </c>
      <c r="E15" s="26"/>
      <c r="F15" s="34"/>
      <c r="G15" s="34"/>
      <c r="H15" s="59"/>
    </row>
    <row r="16" spans="1:8" x14ac:dyDescent="0.2">
      <c r="C16" s="29"/>
      <c r="D16" s="2" t="s">
        <v>4827</v>
      </c>
      <c r="E16" s="26" t="s">
        <v>3051</v>
      </c>
      <c r="F16" s="34"/>
      <c r="G16" s="34"/>
      <c r="H16" s="59"/>
    </row>
    <row r="17" spans="1:8" x14ac:dyDescent="0.2">
      <c r="C17" s="29"/>
      <c r="D17" s="2" t="s">
        <v>3152</v>
      </c>
      <c r="E17" s="26"/>
      <c r="F17" s="34"/>
      <c r="G17" s="34"/>
      <c r="H17" s="59"/>
    </row>
    <row r="18" spans="1:8" x14ac:dyDescent="0.2">
      <c r="C18" s="29"/>
      <c r="D18" s="2" t="s">
        <v>7499</v>
      </c>
      <c r="E18" s="26"/>
      <c r="F18" s="34"/>
      <c r="G18" s="34"/>
      <c r="H18" s="59"/>
    </row>
    <row r="19" spans="1:8" x14ac:dyDescent="0.2">
      <c r="C19" s="29"/>
      <c r="D19" s="2" t="s">
        <v>4035</v>
      </c>
      <c r="E19" s="26"/>
      <c r="F19" s="104" t="s">
        <v>2099</v>
      </c>
      <c r="G19" s="702" t="s">
        <v>7501</v>
      </c>
      <c r="H19" s="598"/>
    </row>
    <row r="20" spans="1:8" x14ac:dyDescent="0.2">
      <c r="C20" s="29"/>
      <c r="D20" s="2" t="s">
        <v>1968</v>
      </c>
      <c r="E20" s="26"/>
      <c r="F20" s="105">
        <v>42690</v>
      </c>
      <c r="G20" s="598"/>
      <c r="H20" s="598"/>
    </row>
    <row r="21" spans="1:8" ht="13.5" thickBot="1" x14ac:dyDescent="0.25">
      <c r="C21" s="10"/>
    </row>
    <row r="22" spans="1:8" x14ac:dyDescent="0.2">
      <c r="A22" s="594" t="s">
        <v>3079</v>
      </c>
      <c r="B22" s="595"/>
      <c r="C22" s="595"/>
      <c r="D22" s="595"/>
      <c r="E22" s="595"/>
      <c r="F22" s="595"/>
      <c r="G22" s="595"/>
      <c r="H22" s="596"/>
    </row>
    <row r="23" spans="1:8" s="25" customFormat="1" ht="13.5" thickBot="1" x14ac:dyDescent="0.25">
      <c r="A23" s="570" t="s">
        <v>2780</v>
      </c>
      <c r="B23" s="571"/>
      <c r="C23" s="587" t="s">
        <v>2781</v>
      </c>
      <c r="D23" s="587"/>
      <c r="E23" s="587" t="s">
        <v>2782</v>
      </c>
      <c r="F23" s="587"/>
      <c r="G23" s="76"/>
      <c r="H23" s="102" t="s">
        <v>3057</v>
      </c>
    </row>
    <row r="24" spans="1:8" ht="13.5" thickBot="1" x14ac:dyDescent="0.25">
      <c r="A24" s="574"/>
      <c r="B24" s="574"/>
      <c r="C24" s="602">
        <v>36.700000000000003</v>
      </c>
      <c r="D24" s="699"/>
      <c r="E24" s="602">
        <v>32.200000000000003</v>
      </c>
      <c r="F24" s="602"/>
      <c r="G24" s="78"/>
    </row>
    <row r="25" spans="1:8" x14ac:dyDescent="0.2">
      <c r="A25" s="575" t="s">
        <v>4542</v>
      </c>
      <c r="B25" s="576"/>
      <c r="C25" s="576"/>
      <c r="D25" s="576"/>
      <c r="E25" s="576"/>
      <c r="F25" s="576"/>
      <c r="G25" s="576"/>
      <c r="H25" s="577"/>
    </row>
    <row r="26" spans="1:8" ht="13.5" thickBot="1" x14ac:dyDescent="0.25">
      <c r="A26" s="13" t="s">
        <v>2783</v>
      </c>
      <c r="B26" s="14" t="s">
        <v>2784</v>
      </c>
      <c r="C26" s="15" t="s">
        <v>2785</v>
      </c>
      <c r="D26" s="14" t="s">
        <v>2786</v>
      </c>
      <c r="E26" s="14" t="s">
        <v>2787</v>
      </c>
      <c r="F26" s="14" t="s">
        <v>4543</v>
      </c>
      <c r="G26" s="14" t="s">
        <v>1467</v>
      </c>
      <c r="H26" s="100" t="s">
        <v>2788</v>
      </c>
    </row>
    <row r="27" spans="1:8" s="8" customFormat="1" x14ac:dyDescent="0.2">
      <c r="A27" s="23">
        <f>E38</f>
        <v>5898</v>
      </c>
      <c r="B27" s="23">
        <f>E69</f>
        <v>5753</v>
      </c>
      <c r="C27" s="24">
        <v>5370</v>
      </c>
      <c r="D27" s="24">
        <v>6245</v>
      </c>
      <c r="E27" s="24">
        <f>B27 - A27</f>
        <v>-145</v>
      </c>
      <c r="F27" s="24">
        <v>2608</v>
      </c>
      <c r="G27" s="24"/>
      <c r="H27" s="101">
        <v>2</v>
      </c>
    </row>
    <row r="28" spans="1:8" s="8" customFormat="1" x14ac:dyDescent="0.2">
      <c r="A28" s="20"/>
      <c r="B28" s="20"/>
      <c r="C28" s="17"/>
      <c r="D28" s="18"/>
      <c r="E28" s="18"/>
      <c r="F28" s="18"/>
      <c r="G28" s="18"/>
      <c r="H28" s="18"/>
    </row>
    <row r="29" spans="1:8" s="8" customFormat="1" ht="12.75" customHeight="1" x14ac:dyDescent="0.2">
      <c r="A29" s="40" t="s">
        <v>4739</v>
      </c>
      <c r="B29" s="580" t="s">
        <v>4998</v>
      </c>
      <c r="C29" s="580"/>
      <c r="D29" s="84" t="s">
        <v>4740</v>
      </c>
      <c r="E29" s="581" t="s">
        <v>3787</v>
      </c>
      <c r="F29" s="581"/>
      <c r="G29" s="581"/>
      <c r="H29" s="581"/>
    </row>
    <row r="30" spans="1:8" s="8" customFormat="1" x14ac:dyDescent="0.2">
      <c r="A30" s="20"/>
      <c r="B30" s="20"/>
      <c r="C30" s="17"/>
      <c r="D30" s="180" t="s">
        <v>4500</v>
      </c>
      <c r="E30" s="580" t="s">
        <v>2540</v>
      </c>
      <c r="F30" s="580"/>
      <c r="G30" s="180" t="s">
        <v>5889</v>
      </c>
      <c r="H30" s="18"/>
    </row>
    <row r="31" spans="1:8" s="8" customFormat="1" ht="12.75" customHeight="1" x14ac:dyDescent="0.2">
      <c r="A31" s="40" t="s">
        <v>4738</v>
      </c>
      <c r="B31" s="579" t="s">
        <v>1159</v>
      </c>
      <c r="C31" s="579"/>
      <c r="D31" s="579"/>
      <c r="E31" s="579"/>
      <c r="F31" s="579"/>
      <c r="G31" s="579"/>
      <c r="H31" s="579"/>
    </row>
    <row r="32" spans="1:8" s="8" customFormat="1" x14ac:dyDescent="0.2">
      <c r="A32" s="20"/>
      <c r="B32" s="703"/>
      <c r="C32" s="704"/>
      <c r="D32" s="704"/>
      <c r="E32" s="704"/>
      <c r="F32" s="704"/>
      <c r="G32" s="704"/>
      <c r="H32" s="704"/>
    </row>
    <row r="33" spans="1:8" s="8" customFormat="1" ht="40.5" customHeight="1" x14ac:dyDescent="0.2">
      <c r="A33" s="40" t="s">
        <v>4544</v>
      </c>
      <c r="B33" s="579" t="s">
        <v>3936</v>
      </c>
      <c r="C33" s="579"/>
      <c r="D33" s="579"/>
      <c r="E33" s="579"/>
      <c r="F33" s="579"/>
      <c r="G33" s="579"/>
      <c r="H33" s="579"/>
    </row>
    <row r="34" spans="1:8" ht="13.5" thickBot="1" x14ac:dyDescent="0.25">
      <c r="C34" s="1"/>
    </row>
    <row r="35" spans="1:8" ht="13.5" thickBot="1" x14ac:dyDescent="0.25">
      <c r="A35" s="631" t="s">
        <v>4734</v>
      </c>
      <c r="B35" s="631"/>
      <c r="C35" s="91" t="s">
        <v>4735</v>
      </c>
      <c r="D35" s="631" t="s">
        <v>4736</v>
      </c>
      <c r="E35" s="631"/>
      <c r="F35" s="631"/>
      <c r="G35" s="641" t="s">
        <v>4737</v>
      </c>
      <c r="H35" s="642"/>
    </row>
    <row r="36" spans="1:8" ht="13.5" thickBot="1" x14ac:dyDescent="0.25">
      <c r="A36" s="705" t="s">
        <v>1464</v>
      </c>
      <c r="B36" s="705"/>
      <c r="C36" s="98" t="s">
        <v>1465</v>
      </c>
      <c r="D36" s="579" t="s">
        <v>7505</v>
      </c>
      <c r="E36" s="649"/>
      <c r="F36" s="649"/>
      <c r="G36" s="607" t="s">
        <v>1080</v>
      </c>
      <c r="H36" s="607"/>
    </row>
    <row r="37" spans="1:8" s="3" customFormat="1" ht="13.5" thickBot="1" x14ac:dyDescent="0.25">
      <c r="A37" s="4" t="s">
        <v>1596</v>
      </c>
      <c r="B37" s="4" t="s">
        <v>1601</v>
      </c>
      <c r="C37" s="5" t="s">
        <v>1602</v>
      </c>
      <c r="D37" s="4" t="s">
        <v>2790</v>
      </c>
      <c r="E37" s="4" t="s">
        <v>1594</v>
      </c>
      <c r="F37" s="4" t="s">
        <v>1600</v>
      </c>
      <c r="G37" s="608" t="s">
        <v>3050</v>
      </c>
      <c r="H37" s="609"/>
    </row>
    <row r="38" spans="1:8" s="27" customFormat="1" ht="38.25" customHeight="1" x14ac:dyDescent="0.2">
      <c r="A38" s="287" t="s">
        <v>7504</v>
      </c>
      <c r="B38" s="288" t="s">
        <v>5677</v>
      </c>
      <c r="C38" s="288" t="s">
        <v>5678</v>
      </c>
      <c r="D38" s="522" t="s">
        <v>7503</v>
      </c>
      <c r="E38" s="290">
        <v>5898</v>
      </c>
      <c r="F38" s="289" t="s">
        <v>2343</v>
      </c>
      <c r="G38" s="696" t="s">
        <v>7502</v>
      </c>
      <c r="H38" s="697"/>
    </row>
    <row r="39" spans="1:8" s="27" customFormat="1" x14ac:dyDescent="0.2">
      <c r="A39" s="292" t="s">
        <v>5673</v>
      </c>
      <c r="B39" s="254" t="s">
        <v>5675</v>
      </c>
      <c r="C39" s="254" t="s">
        <v>5674</v>
      </c>
      <c r="D39" s="293" t="s">
        <v>5676</v>
      </c>
      <c r="E39" s="294">
        <v>5902</v>
      </c>
      <c r="F39" s="293" t="s">
        <v>1596</v>
      </c>
      <c r="G39" s="690" t="s">
        <v>5689</v>
      </c>
      <c r="H39" s="691"/>
    </row>
    <row r="40" spans="1:8" s="27" customFormat="1" x14ac:dyDescent="0.2">
      <c r="A40" s="292" t="s">
        <v>5679</v>
      </c>
      <c r="B40" s="254" t="s">
        <v>5680</v>
      </c>
      <c r="C40" s="254" t="s">
        <v>5681</v>
      </c>
      <c r="D40" s="293" t="s">
        <v>5682</v>
      </c>
      <c r="E40" s="294">
        <v>5970</v>
      </c>
      <c r="F40" s="293" t="s">
        <v>1596</v>
      </c>
      <c r="G40" s="690" t="s">
        <v>5688</v>
      </c>
      <c r="H40" s="691"/>
    </row>
    <row r="41" spans="1:8" s="27" customFormat="1" x14ac:dyDescent="0.2">
      <c r="A41" s="292" t="s">
        <v>5683</v>
      </c>
      <c r="B41" s="254" t="s">
        <v>5684</v>
      </c>
      <c r="C41" s="254" t="s">
        <v>5685</v>
      </c>
      <c r="D41" s="293" t="s">
        <v>5686</v>
      </c>
      <c r="E41" s="294">
        <v>5998</v>
      </c>
      <c r="F41" s="293" t="s">
        <v>1596</v>
      </c>
      <c r="G41" s="690" t="s">
        <v>5687</v>
      </c>
      <c r="H41" s="691"/>
    </row>
    <row r="42" spans="1:8" s="27" customFormat="1" x14ac:dyDescent="0.2">
      <c r="A42" s="292" t="s">
        <v>5690</v>
      </c>
      <c r="B42" s="254" t="s">
        <v>5691</v>
      </c>
      <c r="C42" s="254" t="s">
        <v>5692</v>
      </c>
      <c r="D42" s="293" t="s">
        <v>5693</v>
      </c>
      <c r="E42" s="294">
        <v>6021</v>
      </c>
      <c r="F42" s="293" t="s">
        <v>2918</v>
      </c>
      <c r="G42" s="690" t="s">
        <v>5694</v>
      </c>
      <c r="H42" s="691"/>
    </row>
    <row r="43" spans="1:8" s="27" customFormat="1" x14ac:dyDescent="0.2">
      <c r="A43" s="292" t="s">
        <v>5695</v>
      </c>
      <c r="B43" s="254" t="s">
        <v>5696</v>
      </c>
      <c r="C43" s="254" t="s">
        <v>5697</v>
      </c>
      <c r="D43" s="293" t="s">
        <v>5698</v>
      </c>
      <c r="E43" s="294">
        <v>6170</v>
      </c>
      <c r="F43" s="293" t="s">
        <v>2343</v>
      </c>
      <c r="G43" s="690" t="s">
        <v>5699</v>
      </c>
      <c r="H43" s="691"/>
    </row>
    <row r="44" spans="1:8" s="27" customFormat="1" x14ac:dyDescent="0.2">
      <c r="A44" s="292" t="s">
        <v>5700</v>
      </c>
      <c r="B44" s="254" t="s">
        <v>5701</v>
      </c>
      <c r="C44" s="254" t="s">
        <v>5702</v>
      </c>
      <c r="D44" s="293" t="s">
        <v>5703</v>
      </c>
      <c r="E44" s="294">
        <v>6169</v>
      </c>
      <c r="F44" s="293" t="s">
        <v>2343</v>
      </c>
      <c r="G44" s="690" t="s">
        <v>5704</v>
      </c>
      <c r="H44" s="691"/>
    </row>
    <row r="45" spans="1:8" s="27" customFormat="1" x14ac:dyDescent="0.2">
      <c r="A45" s="292" t="s">
        <v>4996</v>
      </c>
      <c r="B45" s="254" t="s">
        <v>3522</v>
      </c>
      <c r="C45" s="254" t="s">
        <v>4031</v>
      </c>
      <c r="D45" s="293" t="s">
        <v>1161</v>
      </c>
      <c r="E45" s="294">
        <v>6098</v>
      </c>
      <c r="F45" s="293" t="s">
        <v>2343</v>
      </c>
      <c r="G45" s="690" t="s">
        <v>3272</v>
      </c>
      <c r="H45" s="691"/>
    </row>
    <row r="46" spans="1:8" s="27" customFormat="1" ht="26.25" customHeight="1" x14ac:dyDescent="0.2">
      <c r="A46" s="292" t="s">
        <v>4997</v>
      </c>
      <c r="B46" s="254" t="s">
        <v>3520</v>
      </c>
      <c r="C46" s="254" t="s">
        <v>4839</v>
      </c>
      <c r="D46" s="293" t="s">
        <v>3521</v>
      </c>
      <c r="E46" s="294">
        <v>6069</v>
      </c>
      <c r="F46" s="293" t="s">
        <v>1595</v>
      </c>
      <c r="G46" s="690" t="s">
        <v>5705</v>
      </c>
      <c r="H46" s="691"/>
    </row>
    <row r="47" spans="1:8" s="27" customFormat="1" x14ac:dyDescent="0.2">
      <c r="A47" s="292" t="s">
        <v>4996</v>
      </c>
      <c r="B47" s="698" t="s">
        <v>3768</v>
      </c>
      <c r="C47" s="698"/>
      <c r="D47" s="698"/>
      <c r="E47" s="698"/>
      <c r="F47" s="698"/>
      <c r="G47" s="690"/>
      <c r="H47" s="691"/>
    </row>
    <row r="48" spans="1:8" s="27" customFormat="1" x14ac:dyDescent="0.2">
      <c r="A48" s="292" t="s">
        <v>2709</v>
      </c>
      <c r="B48" s="254" t="s">
        <v>3786</v>
      </c>
      <c r="C48" s="254" t="s">
        <v>2710</v>
      </c>
      <c r="D48" s="293" t="s">
        <v>1293</v>
      </c>
      <c r="E48" s="294">
        <v>5955</v>
      </c>
      <c r="F48" s="293" t="s">
        <v>2343</v>
      </c>
      <c r="G48" s="690" t="s">
        <v>2711</v>
      </c>
      <c r="H48" s="691"/>
    </row>
    <row r="49" spans="1:8" s="27" customFormat="1" x14ac:dyDescent="0.2">
      <c r="A49" s="292" t="s">
        <v>4995</v>
      </c>
      <c r="B49" s="254" t="s">
        <v>402</v>
      </c>
      <c r="C49" s="254" t="s">
        <v>2509</v>
      </c>
      <c r="D49" s="293" t="s">
        <v>403</v>
      </c>
      <c r="E49" s="294">
        <v>5759</v>
      </c>
      <c r="F49" s="293" t="s">
        <v>1596</v>
      </c>
      <c r="G49" s="694" t="s">
        <v>404</v>
      </c>
      <c r="H49" s="695"/>
    </row>
    <row r="50" spans="1:8" s="27" customFormat="1" x14ac:dyDescent="0.2">
      <c r="A50" s="292" t="s">
        <v>1751</v>
      </c>
      <c r="B50" s="254" t="s">
        <v>405</v>
      </c>
      <c r="C50" s="254" t="s">
        <v>2508</v>
      </c>
      <c r="D50" s="293" t="s">
        <v>59</v>
      </c>
      <c r="E50" s="294">
        <v>5735</v>
      </c>
      <c r="F50" s="293" t="s">
        <v>2343</v>
      </c>
      <c r="G50" s="690" t="s">
        <v>406</v>
      </c>
      <c r="H50" s="691"/>
    </row>
    <row r="51" spans="1:8" s="27" customFormat="1" x14ac:dyDescent="0.2">
      <c r="A51" s="292" t="s">
        <v>1750</v>
      </c>
      <c r="B51" s="254" t="s">
        <v>407</v>
      </c>
      <c r="C51" s="254" t="s">
        <v>2507</v>
      </c>
      <c r="D51" s="293" t="s">
        <v>408</v>
      </c>
      <c r="E51" s="294">
        <v>5688</v>
      </c>
      <c r="F51" s="293" t="s">
        <v>2918</v>
      </c>
      <c r="G51" s="694" t="s">
        <v>414</v>
      </c>
      <c r="H51" s="695"/>
    </row>
    <row r="52" spans="1:8" s="27" customFormat="1" ht="25.5" customHeight="1" x14ac:dyDescent="0.2">
      <c r="A52" s="292" t="s">
        <v>1749</v>
      </c>
      <c r="B52" s="254" t="s">
        <v>1837</v>
      </c>
      <c r="C52" s="254" t="s">
        <v>1838</v>
      </c>
      <c r="D52" s="293" t="s">
        <v>60</v>
      </c>
      <c r="E52" s="294">
        <v>5650</v>
      </c>
      <c r="F52" s="293" t="s">
        <v>2343</v>
      </c>
      <c r="G52" s="690" t="s">
        <v>61</v>
      </c>
      <c r="H52" s="691"/>
    </row>
    <row r="53" spans="1:8" s="27" customFormat="1" x14ac:dyDescent="0.2">
      <c r="A53" s="292" t="s">
        <v>1748</v>
      </c>
      <c r="B53" s="254" t="s">
        <v>415</v>
      </c>
      <c r="C53" s="254" t="s">
        <v>4744</v>
      </c>
      <c r="D53" s="293" t="s">
        <v>62</v>
      </c>
      <c r="E53" s="294">
        <v>5818</v>
      </c>
      <c r="F53" s="293" t="s">
        <v>2343</v>
      </c>
      <c r="G53" s="694" t="s">
        <v>63</v>
      </c>
      <c r="H53" s="695"/>
    </row>
    <row r="54" spans="1:8" x14ac:dyDescent="0.2">
      <c r="A54" s="296" t="s">
        <v>4743</v>
      </c>
      <c r="B54" s="295" t="s">
        <v>4032</v>
      </c>
      <c r="C54" s="297" t="s">
        <v>4033</v>
      </c>
      <c r="D54" s="207" t="s">
        <v>64</v>
      </c>
      <c r="E54" s="298">
        <v>5905</v>
      </c>
      <c r="F54" s="207" t="s">
        <v>2343</v>
      </c>
      <c r="G54" s="612" t="s">
        <v>4034</v>
      </c>
      <c r="H54" s="613"/>
    </row>
    <row r="55" spans="1:8" x14ac:dyDescent="0.2">
      <c r="A55" s="296" t="s">
        <v>2063</v>
      </c>
      <c r="B55" s="295" t="s">
        <v>4450</v>
      </c>
      <c r="C55" s="297" t="s">
        <v>12</v>
      </c>
      <c r="D55" s="207" t="s">
        <v>13</v>
      </c>
      <c r="E55" s="298">
        <v>5655</v>
      </c>
      <c r="F55" s="207" t="s">
        <v>2343</v>
      </c>
      <c r="G55" s="612" t="s">
        <v>14</v>
      </c>
      <c r="H55" s="613"/>
    </row>
    <row r="56" spans="1:8" s="27" customFormat="1" x14ac:dyDescent="0.2">
      <c r="A56" s="292" t="s">
        <v>6</v>
      </c>
      <c r="B56" s="254" t="s">
        <v>416</v>
      </c>
      <c r="C56" s="254" t="s">
        <v>2506</v>
      </c>
      <c r="D56" s="293" t="s">
        <v>3</v>
      </c>
      <c r="E56" s="294">
        <v>5493</v>
      </c>
      <c r="F56" s="293" t="s">
        <v>2343</v>
      </c>
      <c r="G56" s="690" t="s">
        <v>5</v>
      </c>
      <c r="H56" s="691"/>
    </row>
    <row r="57" spans="1:8" s="27" customFormat="1" x14ac:dyDescent="0.2">
      <c r="A57" s="292" t="s">
        <v>67</v>
      </c>
      <c r="B57" s="254" t="s">
        <v>417</v>
      </c>
      <c r="C57" s="254" t="s">
        <v>4414</v>
      </c>
      <c r="D57" s="293" t="s">
        <v>65</v>
      </c>
      <c r="E57" s="294">
        <v>5504</v>
      </c>
      <c r="F57" s="293" t="s">
        <v>2343</v>
      </c>
      <c r="G57" s="690" t="s">
        <v>3689</v>
      </c>
      <c r="H57" s="691"/>
    </row>
    <row r="58" spans="1:8" s="27" customFormat="1" x14ac:dyDescent="0.2">
      <c r="A58" s="292" t="s">
        <v>3686</v>
      </c>
      <c r="B58" s="254" t="s">
        <v>418</v>
      </c>
      <c r="C58" s="254" t="s">
        <v>4745</v>
      </c>
      <c r="D58" s="293" t="s">
        <v>3687</v>
      </c>
      <c r="E58" s="294">
        <v>5385</v>
      </c>
      <c r="F58" s="293" t="s">
        <v>2343</v>
      </c>
      <c r="G58" s="690" t="s">
        <v>3690</v>
      </c>
      <c r="H58" s="691"/>
    </row>
    <row r="59" spans="1:8" s="27" customFormat="1" x14ac:dyDescent="0.2">
      <c r="A59" s="292" t="s">
        <v>68</v>
      </c>
      <c r="B59" s="254" t="s">
        <v>419</v>
      </c>
      <c r="C59" s="254" t="s">
        <v>4746</v>
      </c>
      <c r="D59" s="293" t="s">
        <v>3688</v>
      </c>
      <c r="E59" s="294">
        <v>5362</v>
      </c>
      <c r="F59" s="293" t="s">
        <v>2343</v>
      </c>
      <c r="G59" s="694" t="s">
        <v>3691</v>
      </c>
      <c r="H59" s="695"/>
    </row>
    <row r="60" spans="1:8" s="27" customFormat="1" x14ac:dyDescent="0.2">
      <c r="A60" s="292" t="s">
        <v>69</v>
      </c>
      <c r="B60" s="254" t="s">
        <v>938</v>
      </c>
      <c r="C60" s="254" t="s">
        <v>939</v>
      </c>
      <c r="D60" s="293" t="s">
        <v>70</v>
      </c>
      <c r="E60" s="294">
        <v>5517</v>
      </c>
      <c r="F60" s="293" t="s">
        <v>2343</v>
      </c>
      <c r="G60" s="694" t="s">
        <v>420</v>
      </c>
      <c r="H60" s="695"/>
    </row>
    <row r="61" spans="1:8" s="27" customFormat="1" x14ac:dyDescent="0.2">
      <c r="A61" s="292" t="s">
        <v>618</v>
      </c>
      <c r="B61" s="254" t="s">
        <v>421</v>
      </c>
      <c r="C61" s="254" t="s">
        <v>2502</v>
      </c>
      <c r="D61" s="293" t="s">
        <v>619</v>
      </c>
      <c r="E61" s="294">
        <v>5534</v>
      </c>
      <c r="F61" s="293" t="s">
        <v>2343</v>
      </c>
      <c r="G61" s="694" t="s">
        <v>423</v>
      </c>
      <c r="H61" s="695"/>
    </row>
    <row r="62" spans="1:8" s="27" customFormat="1" x14ac:dyDescent="0.2">
      <c r="A62" s="292" t="s">
        <v>8</v>
      </c>
      <c r="B62" s="254" t="s">
        <v>424</v>
      </c>
      <c r="C62" s="254" t="s">
        <v>2503</v>
      </c>
      <c r="D62" s="293" t="s">
        <v>7</v>
      </c>
      <c r="E62" s="294">
        <v>5616</v>
      </c>
      <c r="F62" s="293" t="s">
        <v>2343</v>
      </c>
      <c r="G62" s="694" t="s">
        <v>11</v>
      </c>
      <c r="H62" s="695"/>
    </row>
    <row r="63" spans="1:8" s="27" customFormat="1" x14ac:dyDescent="0.2">
      <c r="A63" s="292" t="s">
        <v>10</v>
      </c>
      <c r="B63" s="254" t="s">
        <v>425</v>
      </c>
      <c r="C63" s="254" t="s">
        <v>2504</v>
      </c>
      <c r="D63" s="293" t="s">
        <v>9</v>
      </c>
      <c r="E63" s="294">
        <v>5709</v>
      </c>
      <c r="F63" s="293" t="s">
        <v>2343</v>
      </c>
      <c r="G63" s="694" t="s">
        <v>15</v>
      </c>
      <c r="H63" s="695"/>
    </row>
    <row r="64" spans="1:8" s="27" customFormat="1" x14ac:dyDescent="0.2">
      <c r="A64" s="292" t="s">
        <v>1965</v>
      </c>
      <c r="B64" s="254" t="s">
        <v>427</v>
      </c>
      <c r="C64" s="254" t="s">
        <v>2505</v>
      </c>
      <c r="D64" s="299" t="s">
        <v>1964</v>
      </c>
      <c r="E64" s="294">
        <v>5797</v>
      </c>
      <c r="F64" s="293" t="s">
        <v>2343</v>
      </c>
      <c r="G64" s="694" t="s">
        <v>1966</v>
      </c>
      <c r="H64" s="695"/>
    </row>
    <row r="65" spans="1:8" s="27" customFormat="1" x14ac:dyDescent="0.2">
      <c r="A65" s="292" t="s">
        <v>1962</v>
      </c>
      <c r="B65" s="254" t="s">
        <v>1960</v>
      </c>
      <c r="C65" s="254" t="s">
        <v>1961</v>
      </c>
      <c r="D65" s="293" t="s">
        <v>1963</v>
      </c>
      <c r="E65" s="294">
        <v>5738</v>
      </c>
      <c r="F65" s="293" t="s">
        <v>2343</v>
      </c>
      <c r="G65" s="690" t="s">
        <v>1967</v>
      </c>
      <c r="H65" s="691"/>
    </row>
    <row r="66" spans="1:8" s="27" customFormat="1" x14ac:dyDescent="0.2">
      <c r="A66" s="292" t="s">
        <v>3353</v>
      </c>
      <c r="B66" s="254" t="s">
        <v>620</v>
      </c>
      <c r="C66" s="254" t="s">
        <v>621</v>
      </c>
      <c r="D66" s="293" t="s">
        <v>3351</v>
      </c>
      <c r="E66" s="294">
        <v>5764</v>
      </c>
      <c r="F66" s="293" t="s">
        <v>2343</v>
      </c>
      <c r="G66" s="690" t="s">
        <v>3352</v>
      </c>
      <c r="H66" s="691"/>
    </row>
    <row r="67" spans="1:8" s="27" customFormat="1" x14ac:dyDescent="0.2">
      <c r="A67" s="292" t="s">
        <v>3781</v>
      </c>
      <c r="B67" s="254" t="s">
        <v>4507</v>
      </c>
      <c r="C67" s="254" t="s">
        <v>3782</v>
      </c>
      <c r="D67" s="293" t="s">
        <v>3783</v>
      </c>
      <c r="E67" s="294">
        <v>5832</v>
      </c>
      <c r="F67" s="293" t="s">
        <v>2343</v>
      </c>
      <c r="G67" s="690" t="s">
        <v>3788</v>
      </c>
      <c r="H67" s="691"/>
    </row>
    <row r="68" spans="1:8" s="27" customFormat="1" x14ac:dyDescent="0.2">
      <c r="A68" s="292" t="s">
        <v>3780</v>
      </c>
      <c r="B68" s="254" t="s">
        <v>3004</v>
      </c>
      <c r="C68" s="254" t="s">
        <v>3985</v>
      </c>
      <c r="D68" s="293" t="s">
        <v>3784</v>
      </c>
      <c r="E68" s="294">
        <v>5759</v>
      </c>
      <c r="F68" s="293" t="s">
        <v>2343</v>
      </c>
      <c r="G68" s="690" t="s">
        <v>3785</v>
      </c>
      <c r="H68" s="691"/>
    </row>
    <row r="69" spans="1:8" s="27" customFormat="1" ht="13.5" thickBot="1" x14ac:dyDescent="0.25">
      <c r="A69" s="300" t="s">
        <v>1747</v>
      </c>
      <c r="B69" s="301" t="s">
        <v>5247</v>
      </c>
      <c r="C69" s="301" t="s">
        <v>5248</v>
      </c>
      <c r="D69" s="302" t="s">
        <v>5249</v>
      </c>
      <c r="E69" s="303">
        <v>5753</v>
      </c>
      <c r="F69" s="302" t="s">
        <v>2343</v>
      </c>
      <c r="G69" s="692" t="s">
        <v>2390</v>
      </c>
      <c r="H69" s="693"/>
    </row>
    <row r="70" spans="1:8" x14ac:dyDescent="0.2">
      <c r="A70" s="8"/>
    </row>
    <row r="71" spans="1:8" x14ac:dyDescent="0.2">
      <c r="A71" s="151" t="s">
        <v>1822</v>
      </c>
      <c r="B71" s="152" t="s">
        <v>5424</v>
      </c>
      <c r="C71" s="152" t="s">
        <v>1093</v>
      </c>
      <c r="D71" s="153" t="s">
        <v>4904</v>
      </c>
      <c r="E71" s="2" t="s">
        <v>637</v>
      </c>
    </row>
  </sheetData>
  <mergeCells count="61">
    <mergeCell ref="B32:H32"/>
    <mergeCell ref="A35:B35"/>
    <mergeCell ref="A36:B36"/>
    <mergeCell ref="D35:F35"/>
    <mergeCell ref="B33:H33"/>
    <mergeCell ref="G35:H35"/>
    <mergeCell ref="A1:B1"/>
    <mergeCell ref="A22:H22"/>
    <mergeCell ref="A23:B23"/>
    <mergeCell ref="C23:D23"/>
    <mergeCell ref="E23:F23"/>
    <mergeCell ref="C1:H1"/>
    <mergeCell ref="C2:H2"/>
    <mergeCell ref="A3:B3"/>
    <mergeCell ref="A2:B2"/>
    <mergeCell ref="G4:H5"/>
    <mergeCell ref="G19:H20"/>
    <mergeCell ref="A24:B24"/>
    <mergeCell ref="C24:D24"/>
    <mergeCell ref="E24:F24"/>
    <mergeCell ref="A25:H25"/>
    <mergeCell ref="B29:C29"/>
    <mergeCell ref="E29:H29"/>
    <mergeCell ref="B31:H31"/>
    <mergeCell ref="E30:F30"/>
    <mergeCell ref="G49:H49"/>
    <mergeCell ref="G48:H48"/>
    <mergeCell ref="D36:F36"/>
    <mergeCell ref="G38:H38"/>
    <mergeCell ref="G46:H46"/>
    <mergeCell ref="G36:H36"/>
    <mergeCell ref="G37:H37"/>
    <mergeCell ref="G39:H39"/>
    <mergeCell ref="G40:H40"/>
    <mergeCell ref="G44:H44"/>
    <mergeCell ref="G47:H47"/>
    <mergeCell ref="B47:F47"/>
    <mergeCell ref="G41:H41"/>
    <mergeCell ref="G42:H42"/>
    <mergeCell ref="G56:H56"/>
    <mergeCell ref="G57:H57"/>
    <mergeCell ref="G58:H58"/>
    <mergeCell ref="G54:H54"/>
    <mergeCell ref="G59:H59"/>
    <mergeCell ref="G55:H55"/>
    <mergeCell ref="G43:H43"/>
    <mergeCell ref="G45:H45"/>
    <mergeCell ref="G69:H69"/>
    <mergeCell ref="G61:H61"/>
    <mergeCell ref="G62:H62"/>
    <mergeCell ref="G63:H63"/>
    <mergeCell ref="G64:H64"/>
    <mergeCell ref="G68:H68"/>
    <mergeCell ref="G66:H66"/>
    <mergeCell ref="G67:H67"/>
    <mergeCell ref="G65:H65"/>
    <mergeCell ref="G50:H50"/>
    <mergeCell ref="G60:H60"/>
    <mergeCell ref="G51:H51"/>
    <mergeCell ref="G52:H52"/>
    <mergeCell ref="G53:H53"/>
  </mergeCells>
  <phoneticPr fontId="0" type="noConversion"/>
  <hyperlinks>
    <hyperlink ref="D4" location="AlamedaPkwy!A1" display="Alameda Pkwy" xr:uid="{00000000-0004-0000-0800-000000000000}"/>
    <hyperlink ref="D12" location="HaydenGreenMtn!A1" display="Hayden Green Mtn" xr:uid="{00000000-0004-0000-0800-000001000000}"/>
    <hyperlink ref="D15" location="LeeDadGulch!A1" display="Lee Dad Gulch" xr:uid="{00000000-0004-0000-0800-000002000000}"/>
    <hyperlink ref="D17" location="PlatteSouth!A1" display="Platte River S" xr:uid="{00000000-0004-0000-0800-000003000000}"/>
    <hyperlink ref="D19" location="ValleyView!A1" display="Valley View" xr:uid="{00000000-0004-0000-0800-000004000000}"/>
    <hyperlink ref="D13" location="HighlineWest!A1" display="Highline Canal W" xr:uid="{00000000-0004-0000-0800-000005000000}"/>
    <hyperlink ref="A2:B2" location="Overview!A1" display="Trails Overview" xr:uid="{00000000-0004-0000-0800-000006000000}"/>
    <hyperlink ref="D20" location="WillowLone!A1" display="Willow Lone Tree" xr:uid="{00000000-0004-0000-0800-000007000000}"/>
    <hyperlink ref="D6" location="BigDryMid!A1" display="Big Dry Mid Trail" xr:uid="{00000000-0004-0000-0800-000008000000}"/>
    <hyperlink ref="D5" location="BearCr!A1" display="Bear Cr Trail" xr:uid="{00000000-0004-0000-0800-000009000000}"/>
    <hyperlink ref="B71" location="RTD!A58" display="RTD-Mor" xr:uid="{00000000-0004-0000-0800-00000A000000}"/>
    <hyperlink ref="C71" location="RTD!A47" display="RTD-KC" xr:uid="{00000000-0004-0000-0800-00000B000000}"/>
    <hyperlink ref="D71" location="RTD!A30" display="RTD-C4U" xr:uid="{00000000-0004-0000-0800-00000C000000}"/>
    <hyperlink ref="E71" location="RTD!A30" display="RTD-CLS" xr:uid="{00000000-0004-0000-0800-00000D000000}"/>
    <hyperlink ref="D16" location="NewlinGulch!A1" display="Newlin Gulch Trail" xr:uid="{00000000-0004-0000-0800-00000E000000}"/>
    <hyperlink ref="D11" location="HappyCanyon!A1" display="Happy Canyon Trail" xr:uid="{00000000-0004-0000-0800-00000F000000}"/>
    <hyperlink ref="D7" location="CherryCrS!A1" display="Cherry Cr Trail S" xr:uid="{00000000-0004-0000-0800-000010000000}"/>
    <hyperlink ref="D14" location="KiplingPky!A1" display="Kipling Pkwy" xr:uid="{00000000-0004-0000-0800-000011000000}"/>
    <hyperlink ref="D8" location="Columbine!A1" display="Columbine Trail" xr:uid="{00000000-0004-0000-0800-000012000000}"/>
    <hyperlink ref="D18" location="STableMtn!A1" display="S Table Mtn Trail" xr:uid="{00000000-0004-0000-0800-000013000000}"/>
    <hyperlink ref="D10" location="GoldLine!A1" display="Gold Line MUP" xr:uid="{00000000-0004-0000-0800-000014000000}"/>
  </hyperlinks>
  <pageMargins left="1" right="0.75" top="0.75" bottom="0.75" header="0.5" footer="0.5"/>
  <pageSetup scale="6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249" divId="DR_South_1249" sourceType="sheet" destinationFile="C:\GPS\Bicycle\CO_DS\CO_DS_C47.htm" title="GeoBiking CO_DS C47 Trail Description"/>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Overview</vt:lpstr>
      <vt:lpstr>AlamedaPkwy</vt:lpstr>
      <vt:lpstr>AuroraPwrCon</vt:lpstr>
      <vt:lpstr>AuroraRes</vt:lpstr>
      <vt:lpstr>BaldwinGulch</vt:lpstr>
      <vt:lpstr>BearCr</vt:lpstr>
      <vt:lpstr>BigDryMid</vt:lpstr>
      <vt:lpstr>BigDryS</vt:lpstr>
      <vt:lpstr>C470</vt:lpstr>
      <vt:lpstr>CastlePinesP</vt:lpstr>
      <vt:lpstr>CathyJohnson</vt:lpstr>
      <vt:lpstr>CheeseRanch</vt:lpstr>
      <vt:lpstr>CherryCrN</vt:lpstr>
      <vt:lpstr>CherryCrS</vt:lpstr>
      <vt:lpstr>Columbine</vt:lpstr>
      <vt:lpstr>CoyoteSong</vt:lpstr>
      <vt:lpstr>DanParkP</vt:lpstr>
      <vt:lpstr>DeerCrCanyon</vt:lpstr>
      <vt:lpstr>DouglasEW</vt:lpstr>
      <vt:lpstr>DutchLilly</vt:lpstr>
      <vt:lpstr>Evergreen</vt:lpstr>
      <vt:lpstr>EverGreenGP</vt:lpstr>
      <vt:lpstr>GoldLine</vt:lpstr>
      <vt:lpstr>GoldSmithHam</vt:lpstr>
      <vt:lpstr>GrandView</vt:lpstr>
      <vt:lpstr>GrazingElk</vt:lpstr>
      <vt:lpstr>GreenMtnE</vt:lpstr>
      <vt:lpstr>HappyCanyon</vt:lpstr>
      <vt:lpstr>HaydenGreenMtn</vt:lpstr>
      <vt:lpstr>HiddenMesa</vt:lpstr>
      <vt:lpstr>HighlineEast</vt:lpstr>
      <vt:lpstr>HighlineCentral</vt:lpstr>
      <vt:lpstr>HighlineWest</vt:lpstr>
      <vt:lpstr>KiplingPky</vt:lpstr>
      <vt:lpstr>LairOBear</vt:lpstr>
      <vt:lpstr>LakewoodSloan</vt:lpstr>
      <vt:lpstr>LeeDadGulch</vt:lpstr>
      <vt:lpstr>LittleDryQ</vt:lpstr>
      <vt:lpstr>MarcyGBD</vt:lpstr>
      <vt:lpstr>MineralAve</vt:lpstr>
      <vt:lpstr>MtCarbonL</vt:lpstr>
      <vt:lpstr>MtFalcon</vt:lpstr>
      <vt:lpstr>NewlinGulch</vt:lpstr>
      <vt:lpstr>ParkerW</vt:lpstr>
      <vt:lpstr>PineryLoopT</vt:lpstr>
      <vt:lpstr>PineyCrSam</vt:lpstr>
      <vt:lpstr>PlatteSouth</vt:lpstr>
      <vt:lpstr>ReDakotaSlide</vt:lpstr>
      <vt:lpstr>SmokyHillRd</vt:lpstr>
      <vt:lpstr>SmokyRamble</vt:lpstr>
      <vt:lpstr>STableMtn</vt:lpstr>
      <vt:lpstr>SpringFootDad</vt:lpstr>
      <vt:lpstr>SulphurGCon</vt:lpstr>
      <vt:lpstr>SulphurGulch</vt:lpstr>
      <vt:lpstr>TollGateCr</vt:lpstr>
      <vt:lpstr>TwoBrandCG</vt:lpstr>
      <vt:lpstr>UnNamedCr</vt:lpstr>
      <vt:lpstr>ValleyView</vt:lpstr>
      <vt:lpstr>Vista</vt:lpstr>
      <vt:lpstr>WatertonCnyn</vt:lpstr>
      <vt:lpstr>WeaverGQ</vt:lpstr>
      <vt:lpstr>WeirSanderson</vt:lpstr>
      <vt:lpstr>WesterlySpillway</vt:lpstr>
      <vt:lpstr>WetCatTail</vt:lpstr>
      <vt:lpstr>WildCatBluffs</vt:lpstr>
      <vt:lpstr>WillowLone</vt:lpstr>
      <vt:lpstr>RTD</vt: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CO_DS Zone Information</dc:title>
  <dc:creator>rlp</dc:creator>
  <cp:lastModifiedBy>R.L. Prehn</cp:lastModifiedBy>
  <cp:lastPrinted>2018-05-23T05:27:08Z</cp:lastPrinted>
  <dcterms:created xsi:type="dcterms:W3CDTF">2014-06-19T03:08:05Z</dcterms:created>
  <dcterms:modified xsi:type="dcterms:W3CDTF">2020-08-15T05:06:24Z</dcterms:modified>
</cp:coreProperties>
</file>